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FT Rahul\TDS Return\"/>
    </mc:Choice>
  </mc:AlternateContent>
  <xr:revisionPtr revIDLastSave="0" documentId="13_ncr:1_{D49D607A-B0C6-4584-B5E1-8CBC08F0084C}" xr6:coauthVersionLast="36" xr6:coauthVersionMax="36" xr10:uidLastSave="{00000000-0000-0000-0000-000000000000}"/>
  <bookViews>
    <workbookView xWindow="-108" yWindow="-108" windowWidth="23256" windowHeight="12576" activeTab="2" xr2:uid="{00000000-000D-0000-FFFF-FFFF00000000}"/>
  </bookViews>
  <sheets>
    <sheet name="Form" sheetId="34" r:id="rId1"/>
    <sheet name="Challan" sheetId="2" r:id="rId2"/>
    <sheet name="Deductee Detail" sheetId="33" r:id="rId3"/>
  </sheets>
  <definedNames>
    <definedName name="_xlnm._FilterDatabase" localSheetId="1" hidden="1">Challan!$A$3:$W$8</definedName>
    <definedName name="_xlnm._FilterDatabase" localSheetId="2" hidden="1">'Deductee Detail'!$A$3:$AE$13</definedName>
    <definedName name="_xlnm.Print_Area" localSheetId="0">Form!$A$1:$G$40</definedName>
  </definedNames>
  <calcPr calcId="191029"/>
</workbook>
</file>

<file path=xl/calcChain.xml><?xml version="1.0" encoding="utf-8"?>
<calcChain xmlns="http://schemas.openxmlformats.org/spreadsheetml/2006/main">
  <c r="K8" i="2" l="1"/>
  <c r="K7" i="2"/>
  <c r="K6" i="2"/>
  <c r="K5" i="2"/>
  <c r="U7" i="33" l="1"/>
  <c r="W7" i="33" s="1"/>
  <c r="AB7" i="33" s="1"/>
  <c r="Y7" i="33"/>
  <c r="AA7" i="33"/>
  <c r="U8" i="33"/>
  <c r="W8" i="33" s="1"/>
  <c r="AB8" i="33" s="1"/>
  <c r="Y8" i="33"/>
  <c r="AA8" i="33"/>
  <c r="U9" i="33"/>
  <c r="W9" i="33" s="1"/>
  <c r="AB9" i="33" s="1"/>
  <c r="Y9" i="33"/>
  <c r="AA9" i="33"/>
  <c r="U10" i="33"/>
  <c r="W10" i="33" s="1"/>
  <c r="AB10" i="33" s="1"/>
  <c r="Y10" i="33"/>
  <c r="AA10" i="33"/>
  <c r="U11" i="33"/>
  <c r="W11" i="33" s="1"/>
  <c r="AB11" i="33" s="1"/>
  <c r="Y11" i="33"/>
  <c r="AA11" i="33"/>
  <c r="U12" i="33"/>
  <c r="W12" i="33" s="1"/>
  <c r="AB12" i="33" s="1"/>
  <c r="Y12" i="33"/>
  <c r="AA12" i="33"/>
  <c r="U13" i="33"/>
  <c r="W13" i="33" s="1"/>
  <c r="AB13" i="33" s="1"/>
  <c r="Y13" i="33"/>
  <c r="AA13" i="33"/>
  <c r="Q2" i="33" l="1"/>
  <c r="R2" i="33"/>
  <c r="T5" i="2"/>
  <c r="U5" i="2"/>
  <c r="T6" i="2"/>
  <c r="U6" i="2"/>
  <c r="T7" i="2"/>
  <c r="U7" i="2"/>
  <c r="T8" i="2"/>
  <c r="U8" i="2"/>
  <c r="AA6" i="33"/>
  <c r="Y6" i="33"/>
  <c r="U6" i="33"/>
  <c r="W6" i="33" s="1"/>
  <c r="U2" i="2" l="1"/>
  <c r="T2" i="2"/>
  <c r="AB6" i="33"/>
  <c r="U2" i="33" l="1"/>
  <c r="W2" i="33"/>
</calcChain>
</file>

<file path=xl/sharedStrings.xml><?xml version="1.0" encoding="utf-8"?>
<sst xmlns="http://schemas.openxmlformats.org/spreadsheetml/2006/main" count="161" uniqueCount="127">
  <si>
    <t>PAN Number</t>
  </si>
  <si>
    <t>Date of Payment / Credit</t>
  </si>
  <si>
    <t xml:space="preserve">Amount paid / credited Rs. </t>
  </si>
  <si>
    <t>TDS                 Rs.</t>
  </si>
  <si>
    <t>Surcharge      Rs.</t>
  </si>
  <si>
    <t>Education     Cess                   Rs.</t>
  </si>
  <si>
    <t xml:space="preserve">Total Tax deposited      Rs. </t>
  </si>
  <si>
    <t>Date of deduction</t>
  </si>
  <si>
    <t>Deductee Code (01-Company, 02-Other than Company)</t>
  </si>
  <si>
    <t>Rate at which deducted</t>
  </si>
  <si>
    <t>Section</t>
  </si>
  <si>
    <t>Section Code</t>
  </si>
  <si>
    <t>Reason for lower / higher deduction</t>
  </si>
  <si>
    <t>No</t>
  </si>
  <si>
    <t>Sr. No.</t>
  </si>
  <si>
    <r>
      <t xml:space="preserve">Cheque / DD No.      </t>
    </r>
    <r>
      <rPr>
        <i/>
        <sz val="8"/>
        <color indexed="12"/>
        <rFont val="Arial"/>
        <family val="2"/>
      </rPr>
      <t xml:space="preserve"> (if any)</t>
    </r>
  </si>
  <si>
    <t>Fee</t>
  </si>
  <si>
    <t>6360218</t>
  </si>
  <si>
    <t>Challan No</t>
  </si>
  <si>
    <t>Particulars of Statement</t>
  </si>
  <si>
    <t>Tax Deduction and Collection Account No (TAN)</t>
  </si>
  <si>
    <t>Last Tax Deduction and Collection Account No</t>
  </si>
  <si>
    <t>Permanent Account Numer</t>
  </si>
  <si>
    <t>Is this a Revised Return (Yes/No)</t>
  </si>
  <si>
    <t>Update Deductor Details</t>
  </si>
  <si>
    <t>(Indicate only if any change in deductor details)</t>
  </si>
  <si>
    <t>Financial Year</t>
  </si>
  <si>
    <t>Assessment Year</t>
  </si>
  <si>
    <t>Type of deducor</t>
  </si>
  <si>
    <t>Last Deductor Type</t>
  </si>
  <si>
    <t>Receipts No of Original Return</t>
  </si>
  <si>
    <t>Receipts No of Previous Return</t>
  </si>
  <si>
    <t>Particular of Deductor (Employer)</t>
  </si>
  <si>
    <t>Name</t>
  </si>
  <si>
    <t>Branch / Division (if any)</t>
  </si>
  <si>
    <t>State Name</t>
  </si>
  <si>
    <t>PAO Code</t>
  </si>
  <si>
    <t>PAO Registration Number</t>
  </si>
  <si>
    <t>Name of Premiss / Building</t>
  </si>
  <si>
    <t>Area / Location</t>
  </si>
  <si>
    <t>PIN Code</t>
  </si>
  <si>
    <t>Telephone No</t>
  </si>
  <si>
    <t>Telephone No (Alternate)</t>
  </si>
  <si>
    <t>Account Office Identification Number</t>
  </si>
  <si>
    <t>(AIN) of PAO/TO/CDDO</t>
  </si>
  <si>
    <t>Goods and Services Tax Number (GSTN)</t>
  </si>
  <si>
    <t>Ministry / Dept Name</t>
  </si>
  <si>
    <t>Ministry / Dept Name (Others)</t>
  </si>
  <si>
    <t>DDO Code</t>
  </si>
  <si>
    <t>DDO Registration Number</t>
  </si>
  <si>
    <t>Flat No</t>
  </si>
  <si>
    <t>Road / Street / Lane</t>
  </si>
  <si>
    <t>Town /  City / District</t>
  </si>
  <si>
    <t>State</t>
  </si>
  <si>
    <t>E-Mail</t>
  </si>
  <si>
    <t>E-Mail (Alternate)</t>
  </si>
  <si>
    <t>Has address changed since</t>
  </si>
  <si>
    <t>last return</t>
  </si>
  <si>
    <t>Particulars of the person responsible for deduction of Tax</t>
  </si>
  <si>
    <t>Designation</t>
  </si>
  <si>
    <t>Has address changed since last return</t>
  </si>
  <si>
    <t>Filed for earlier period</t>
  </si>
  <si>
    <t>Permanent Account Number</t>
  </si>
  <si>
    <t xml:space="preserve">Mobile No </t>
  </si>
  <si>
    <t>Receipts no of earlier Statement</t>
  </si>
  <si>
    <t>For Quarter Ended - Q1 / Q2 / Q3 / Q4</t>
  </si>
  <si>
    <t>Optional</t>
  </si>
  <si>
    <t>Mandatory Field</t>
  </si>
  <si>
    <t>Mandatory Filed and optional filed depends on type of dedector</t>
  </si>
  <si>
    <t>Challan</t>
  </si>
  <si>
    <t xml:space="preserve">TDS          </t>
  </si>
  <si>
    <t xml:space="preserve">Surcharge       </t>
  </si>
  <si>
    <t xml:space="preserve">Education Cess          </t>
  </si>
  <si>
    <t xml:space="preserve">Interest        </t>
  </si>
  <si>
    <t xml:space="preserve">Others </t>
  </si>
  <si>
    <t xml:space="preserve">Pentalty / Others </t>
  </si>
  <si>
    <t>Last Total Tax Deposited</t>
  </si>
  <si>
    <t>Udate Mode of Challan</t>
  </si>
  <si>
    <t>Total Amount Deposited as per Challan / Book Adjustmet</t>
  </si>
  <si>
    <t>Last BSR Code / 24G Receipt No</t>
  </si>
  <si>
    <t>BSR code / Receipt no of Form 26G</t>
  </si>
  <si>
    <t>Last Date on Which Tax Deposited</t>
  </si>
  <si>
    <t>Date on which amount deposited throug challan - Date of Transfer voucher</t>
  </si>
  <si>
    <t>Last DDO / Transfer voucher / Challan serial No.</t>
  </si>
  <si>
    <t>Challan Serial No  / DDO Serial No of Form No 24G</t>
  </si>
  <si>
    <t>Mode of Deposit through Book Adjustment (Yes/No)</t>
  </si>
  <si>
    <t>Interest to be allocated / apportioned</t>
  </si>
  <si>
    <t>200 - TDS payable by Tax payer or 400- TDS Regular Assessment</t>
  </si>
  <si>
    <t>Challan Balance as per Cosolidated File</t>
  </si>
  <si>
    <t>In case of original return put figure in Green field only</t>
  </si>
  <si>
    <t>Sample Date</t>
  </si>
  <si>
    <t>Update Mode for deductee (Add / update / Pan Update)</t>
  </si>
  <si>
    <t>BSR Code of Branch Where Tax Deposited</t>
  </si>
  <si>
    <t>Date of which Tax Deposited</t>
  </si>
  <si>
    <t>Transfer Vocher No</t>
  </si>
  <si>
    <t>Auto Populated figures</t>
  </si>
  <si>
    <t>Total TDS to be Allocated among deductees</t>
  </si>
  <si>
    <t>Interest</t>
  </si>
  <si>
    <t>Others</t>
  </si>
  <si>
    <t>Total</t>
  </si>
  <si>
    <t>Sr. No</t>
  </si>
  <si>
    <t>Deductee Reference Number If any</t>
  </si>
  <si>
    <t>Last PAN of deductee</t>
  </si>
  <si>
    <t>AAAAXXXXG</t>
  </si>
  <si>
    <t>XYZ Ltd</t>
  </si>
  <si>
    <t>Total Tax Deducted  (18+19+20)</t>
  </si>
  <si>
    <t>Last Total Tax Deducted</t>
  </si>
  <si>
    <t>Reason for non-deduction / lower deduction / Higher deduction / thesehold</t>
  </si>
  <si>
    <t>Paid by Book Entry or otherwise</t>
  </si>
  <si>
    <t>Certificate no issue by the AO u/s 197 for non deduction / lower deduction</t>
  </si>
  <si>
    <t>Amount of cash withdrawal which is in excess of Rs 20 Lakh but does not exceed Rs 1 Cr for cases covered by sub clause (a) of clause (ii) of first provision to Section 194N</t>
  </si>
  <si>
    <t>Amount of cash withdrawal which is in excess of Rs 1 Cr for cases covered by sub clause (b) of clause (ii) of first provision to section 194N</t>
  </si>
  <si>
    <t>From Number : 27Q</t>
  </si>
  <si>
    <t>Quarterly statement of deduction of tax under sub section (3) of section 200 of the Income Tax Act 1961  in respect of payment other than Salary made to non-residents</t>
  </si>
  <si>
    <t>Has regular statement for Form 27Q</t>
  </si>
  <si>
    <t>filed for Form 27Q</t>
  </si>
  <si>
    <t>Name of the Deductee</t>
  </si>
  <si>
    <t>Whether TDS rate of TDS is IT Act(a) and DTAA (b)</t>
  </si>
  <si>
    <t>Nature of remittance</t>
  </si>
  <si>
    <t>Unique acknowledgement of the corresponding Form No 15CA (if avialable)</t>
  </si>
  <si>
    <t>Country of the residence of the deductee</t>
  </si>
  <si>
    <t>Grossing up Indicator</t>
  </si>
  <si>
    <t>Email id of deductee</t>
  </si>
  <si>
    <t>Contact no of deductee</t>
  </si>
  <si>
    <t>Address of deductee in country of residence</t>
  </si>
  <si>
    <t>Tax identification Number / Unique Identification number of deductee</t>
  </si>
  <si>
    <t>Amount of cash withdrawal in excess of Rs 1 Crore as referred to in Section 194N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</si>
</sst>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_);_(* \(#,##0\);_(* &quot;-&quot;??_);_(@_)"/>
    <numFmt numFmtId="165" formatCode="dd\/mm\/yyyy"/>
    <numFmt numFmtId="166" formatCode="0.0000"/>
    <numFmt numFmtId="167" formatCode="&quot;&quot;0.00&quot; Cr&quot;"/>
    <numFmt numFmtId="168" formatCode="&quot;&quot;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8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9" fillId="0" borderId="0"/>
    <xf numFmtId="0" fontId="10" fillId="23" borderId="8" applyNumberFormat="0" applyFont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3" fillId="20" borderId="2" applyNumberFormat="0" applyAlignment="0" applyProtection="0"/>
    <xf numFmtId="0" fontId="20" fillId="7" borderId="2" applyNumberFormat="0" applyAlignment="0" applyProtection="0"/>
    <xf numFmtId="0" fontId="10" fillId="23" borderId="8" applyNumberFormat="0" applyFont="0" applyAlignment="0" applyProtection="0"/>
    <xf numFmtId="0" fontId="23" fillId="20" borderId="9" applyNumberFormat="0" applyAlignment="0" applyProtection="0"/>
    <xf numFmtId="0" fontId="25" fillId="0" borderId="10" applyNumberFormat="0" applyFill="0" applyAlignment="0" applyProtection="0"/>
    <xf numFmtId="0" fontId="3" fillId="0" borderId="0"/>
    <xf numFmtId="0" fontId="20" fillId="7" borderId="20" applyNumberFormat="0" applyAlignment="0" applyProtection="0"/>
    <xf numFmtId="0" fontId="20" fillId="7" borderId="15" applyNumberFormat="0" applyAlignment="0" applyProtection="0"/>
    <xf numFmtId="0" fontId="13" fillId="20" borderId="15" applyNumberFormat="0" applyAlignment="0" applyProtection="0"/>
    <xf numFmtId="0" fontId="13" fillId="20" borderId="11" applyNumberFormat="0" applyAlignment="0" applyProtection="0"/>
    <xf numFmtId="0" fontId="23" fillId="20" borderId="18" applyNumberFormat="0" applyAlignment="0" applyProtection="0"/>
    <xf numFmtId="0" fontId="20" fillId="7" borderId="11" applyNumberFormat="0" applyAlignment="0" applyProtection="0"/>
    <xf numFmtId="0" fontId="25" fillId="0" borderId="19" applyNumberFormat="0" applyFill="0" applyAlignment="0" applyProtection="0"/>
    <xf numFmtId="0" fontId="10" fillId="23" borderId="12" applyNumberFormat="0" applyFont="0" applyAlignment="0" applyProtection="0"/>
    <xf numFmtId="0" fontId="23" fillId="20" borderId="13" applyNumberFormat="0" applyAlignment="0" applyProtection="0"/>
    <xf numFmtId="0" fontId="25" fillId="0" borderId="14" applyNumberFormat="0" applyFill="0" applyAlignment="0" applyProtection="0"/>
    <xf numFmtId="0" fontId="13" fillId="20" borderId="11" applyNumberFormat="0" applyAlignment="0" applyProtection="0"/>
    <xf numFmtId="0" fontId="20" fillId="7" borderId="11" applyNumberFormat="0" applyAlignment="0" applyProtection="0"/>
    <xf numFmtId="0" fontId="10" fillId="23" borderId="12" applyNumberFormat="0" applyFont="0" applyAlignment="0" applyProtection="0"/>
    <xf numFmtId="0" fontId="23" fillId="20" borderId="13" applyNumberFormat="0" applyAlignment="0" applyProtection="0"/>
    <xf numFmtId="0" fontId="25" fillId="0" borderId="14" applyNumberFormat="0" applyFill="0" applyAlignment="0" applyProtection="0"/>
    <xf numFmtId="0" fontId="23" fillId="20" borderId="16" applyNumberFormat="0" applyAlignment="0" applyProtection="0"/>
    <xf numFmtId="0" fontId="25" fillId="0" borderId="17" applyNumberFormat="0" applyFill="0" applyAlignment="0" applyProtection="0"/>
    <xf numFmtId="0" fontId="13" fillId="20" borderId="15" applyNumberFormat="0" applyAlignment="0" applyProtection="0"/>
    <xf numFmtId="0" fontId="20" fillId="7" borderId="15" applyNumberFormat="0" applyAlignment="0" applyProtection="0"/>
    <xf numFmtId="0" fontId="23" fillId="20" borderId="16" applyNumberFormat="0" applyAlignment="0" applyProtection="0"/>
    <xf numFmtId="0" fontId="25" fillId="0" borderId="17" applyNumberFormat="0" applyFill="0" applyAlignment="0" applyProtection="0"/>
    <xf numFmtId="0" fontId="13" fillId="20" borderId="20" applyNumberFormat="0" applyAlignment="0" applyProtection="0"/>
    <xf numFmtId="0" fontId="13" fillId="20" borderId="20" applyNumberFormat="0" applyAlignment="0" applyProtection="0"/>
    <xf numFmtId="0" fontId="20" fillId="7" borderId="20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3" fillId="0" borderId="0"/>
    <xf numFmtId="0" fontId="13" fillId="20" borderId="23" applyNumberFormat="0" applyAlignment="0" applyProtection="0"/>
    <xf numFmtId="0" fontId="20" fillId="7" borderId="23" applyNumberFormat="0" applyAlignment="0" applyProtection="0"/>
    <xf numFmtId="0" fontId="3" fillId="0" borderId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20" fillId="7" borderId="23" applyNumberFormat="0" applyAlignment="0" applyProtection="0"/>
    <xf numFmtId="0" fontId="20" fillId="7" borderId="23" applyNumberFormat="0" applyAlignment="0" applyProtection="0"/>
    <xf numFmtId="0" fontId="13" fillId="20" borderId="23" applyNumberFormat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43" fontId="4" fillId="0" borderId="0" xfId="1" applyFont="1" applyFill="1"/>
    <xf numFmtId="164" fontId="2" fillId="0" borderId="0" xfId="0" applyNumberFormat="1" applyFont="1" applyFill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0" fillId="0" borderId="0" xfId="0" applyFill="1" applyAlignment="1">
      <alignment horizontal="center"/>
    </xf>
    <xf numFmtId="43" fontId="0" fillId="0" borderId="0" xfId="1" applyFont="1" applyFill="1"/>
    <xf numFmtId="43" fontId="0" fillId="0" borderId="0" xfId="0" applyNumberFormat="1" applyFill="1"/>
    <xf numFmtId="0" fontId="0" fillId="0" borderId="25" xfId="0" applyFill="1" applyBorder="1" applyAlignment="1">
      <alignment horizontal="center"/>
    </xf>
    <xf numFmtId="164" fontId="4" fillId="0" borderId="0" xfId="1" applyNumberFormat="1" applyFont="1" applyFill="1"/>
    <xf numFmtId="49" fontId="2" fillId="0" borderId="0" xfId="0" applyNumberFormat="1" applyFont="1" applyFill="1"/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22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27" fillId="0" borderId="25" xfId="0" applyFont="1" applyFill="1" applyBorder="1" applyAlignment="1" applyProtection="1">
      <alignment horizontal="center" vertical="center" wrapText="1"/>
    </xf>
    <xf numFmtId="43" fontId="27" fillId="0" borderId="25" xfId="1" applyFont="1" applyFill="1" applyBorder="1" applyAlignment="1" applyProtection="1">
      <alignment horizontal="center" vertical="center" wrapText="1"/>
    </xf>
    <xf numFmtId="166" fontId="6" fillId="0" borderId="25" xfId="1" applyNumberFormat="1" applyFont="1" applyFill="1" applyBorder="1" applyAlignment="1">
      <alignment horizontal="right"/>
    </xf>
    <xf numFmtId="14" fontId="6" fillId="0" borderId="25" xfId="1" applyNumberFormat="1" applyFont="1" applyFill="1" applyBorder="1" applyAlignment="1">
      <alignment horizontal="center"/>
    </xf>
    <xf numFmtId="2" fontId="0" fillId="0" borderId="0" xfId="0" applyNumberFormat="1" applyFill="1"/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 wrapText="1"/>
    </xf>
    <xf numFmtId="0" fontId="28" fillId="0" borderId="25" xfId="0" applyFont="1" applyBorder="1" applyAlignment="1">
      <alignment horizontal="center"/>
    </xf>
    <xf numFmtId="0" fontId="28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24" borderId="25" xfId="0" applyFill="1" applyBorder="1"/>
    <xf numFmtId="0" fontId="0" fillId="25" borderId="25" xfId="0" applyFill="1" applyBorder="1"/>
    <xf numFmtId="0" fontId="0" fillId="26" borderId="25" xfId="0" applyFill="1" applyBorder="1"/>
    <xf numFmtId="0" fontId="0" fillId="0" borderId="25" xfId="0" applyBorder="1" applyAlignment="1">
      <alignment horizontal="left"/>
    </xf>
    <xf numFmtId="0" fontId="0" fillId="26" borderId="25" xfId="0" applyFill="1" applyBorder="1" applyAlignment="1">
      <alignment horizontal="center"/>
    </xf>
    <xf numFmtId="0" fontId="0" fillId="26" borderId="0" xfId="0" applyFill="1"/>
    <xf numFmtId="0" fontId="0" fillId="25" borderId="0" xfId="0" applyFill="1"/>
    <xf numFmtId="49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top" wrapText="1"/>
    </xf>
    <xf numFmtId="164" fontId="5" fillId="0" borderId="25" xfId="1" applyNumberFormat="1" applyFont="1" applyFill="1" applyBorder="1" applyAlignment="1" applyProtection="1">
      <alignment horizontal="center" vertical="center" wrapText="1"/>
    </xf>
    <xf numFmtId="2" fontId="3" fillId="26" borderId="24" xfId="0" applyNumberFormat="1" applyFont="1" applyFill="1" applyBorder="1"/>
    <xf numFmtId="0" fontId="3" fillId="26" borderId="24" xfId="0" quotePrefix="1" applyFont="1" applyFill="1" applyBorder="1" applyAlignment="1">
      <alignment horizontal="center"/>
    </xf>
    <xf numFmtId="165" fontId="3" fillId="26" borderId="24" xfId="0" applyNumberFormat="1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0" fontId="3" fillId="25" borderId="25" xfId="0" applyFont="1" applyFill="1" applyBorder="1" applyAlignment="1" applyProtection="1">
      <alignment horizontal="center" vertical="top" wrapText="1"/>
    </xf>
    <xf numFmtId="0" fontId="3" fillId="25" borderId="24" xfId="0" applyFont="1" applyFill="1" applyBorder="1" applyAlignment="1">
      <alignment horizontal="center"/>
    </xf>
    <xf numFmtId="43" fontId="3" fillId="26" borderId="24" xfId="1" applyFont="1" applyFill="1" applyBorder="1"/>
    <xf numFmtId="2" fontId="3" fillId="25" borderId="24" xfId="0" applyNumberFormat="1" applyFont="1" applyFill="1" applyBorder="1"/>
    <xf numFmtId="0" fontId="2" fillId="25" borderId="24" xfId="0" applyFont="1" applyFill="1" applyBorder="1" applyAlignment="1">
      <alignment horizontal="center" vertical="top" wrapText="1"/>
    </xf>
    <xf numFmtId="0" fontId="2" fillId="25" borderId="25" xfId="0" applyFont="1" applyFill="1" applyBorder="1" applyAlignment="1">
      <alignment horizontal="center" vertical="top" wrapText="1"/>
    </xf>
    <xf numFmtId="165" fontId="3" fillId="25" borderId="24" xfId="0" applyNumberFormat="1" applyFont="1" applyFill="1" applyBorder="1" applyAlignment="1">
      <alignment horizontal="center"/>
    </xf>
    <xf numFmtId="0" fontId="3" fillId="25" borderId="24" xfId="0" quotePrefix="1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49" fontId="6" fillId="26" borderId="25" xfId="1" applyNumberFormat="1" applyFont="1" applyFill="1" applyBorder="1" applyAlignment="1">
      <alignment horizontal="center"/>
    </xf>
    <xf numFmtId="2" fontId="6" fillId="25" borderId="25" xfId="1" applyNumberFormat="1" applyFont="1" applyFill="1" applyBorder="1"/>
    <xf numFmtId="0" fontId="7" fillId="26" borderId="25" xfId="0" applyNumberFormat="1" applyFont="1" applyFill="1" applyBorder="1" applyAlignment="1">
      <alignment horizontal="center" vertical="top"/>
    </xf>
    <xf numFmtId="49" fontId="7" fillId="26" borderId="25" xfId="0" applyNumberFormat="1" applyFont="1" applyFill="1" applyBorder="1" applyAlignment="1">
      <alignment vertical="top"/>
    </xf>
    <xf numFmtId="14" fontId="7" fillId="26" borderId="25" xfId="0" applyNumberFormat="1" applyFont="1" applyFill="1" applyBorder="1" applyAlignment="1">
      <alignment vertical="top"/>
    </xf>
    <xf numFmtId="168" fontId="7" fillId="26" borderId="25" xfId="0" applyNumberFormat="1" applyFont="1" applyFill="1" applyBorder="1" applyAlignment="1">
      <alignment horizontal="right" vertical="top"/>
    </xf>
    <xf numFmtId="2" fontId="6" fillId="26" borderId="25" xfId="1" applyNumberFormat="1" applyFont="1" applyFill="1" applyBorder="1"/>
    <xf numFmtId="165" fontId="6" fillId="26" borderId="25" xfId="0" applyNumberFormat="1" applyFont="1" applyFill="1" applyBorder="1" applyAlignment="1">
      <alignment horizontal="center"/>
    </xf>
    <xf numFmtId="167" fontId="7" fillId="26" borderId="25" xfId="0" applyNumberFormat="1" applyFont="1" applyFill="1" applyBorder="1" applyAlignment="1">
      <alignment horizontal="right" vertical="top"/>
    </xf>
    <xf numFmtId="2" fontId="6" fillId="26" borderId="25" xfId="0" applyNumberFormat="1" applyFont="1" applyFill="1" applyBorder="1" applyAlignment="1">
      <alignment horizontal="center"/>
    </xf>
    <xf numFmtId="2" fontId="6" fillId="26" borderId="25" xfId="1" applyNumberFormat="1" applyFont="1" applyFill="1" applyBorder="1" applyAlignment="1">
      <alignment horizontal="right"/>
    </xf>
    <xf numFmtId="14" fontId="6" fillId="25" borderId="25" xfId="1" applyNumberFormat="1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</cellXfs>
  <cellStyles count="119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alculation 2 2" xfId="61" xr:uid="{00000000-0005-0000-0000-00001A000000}"/>
    <cellStyle name="Calculation 2 2 2" xfId="100" xr:uid="{00000000-0005-0000-0000-00001B000000}"/>
    <cellStyle name="Calculation 2 3" xfId="60" xr:uid="{00000000-0005-0000-0000-00001C000000}"/>
    <cellStyle name="Calculation 2 3 2" xfId="99" xr:uid="{00000000-0005-0000-0000-00001D000000}"/>
    <cellStyle name="Calculation 2 4" xfId="79" xr:uid="{00000000-0005-0000-0000-00001E000000}"/>
    <cellStyle name="Calculation 2 4 2" xfId="116" xr:uid="{00000000-0005-0000-0000-00001F000000}"/>
    <cellStyle name="Calculation 2 5" xfId="86" xr:uid="{00000000-0005-0000-0000-000020000000}"/>
    <cellStyle name="Calculation 3" xfId="52" xr:uid="{00000000-0005-0000-0000-000021000000}"/>
    <cellStyle name="Calculation 3 2" xfId="68" xr:uid="{00000000-0005-0000-0000-000022000000}"/>
    <cellStyle name="Calculation 3 2 2" xfId="105" xr:uid="{00000000-0005-0000-0000-000023000000}"/>
    <cellStyle name="Calculation 3 3" xfId="75" xr:uid="{00000000-0005-0000-0000-000024000000}"/>
    <cellStyle name="Calculation 3 3 2" xfId="112" xr:uid="{00000000-0005-0000-0000-000025000000}"/>
    <cellStyle name="Calculation 3 4" xfId="80" xr:uid="{00000000-0005-0000-0000-000026000000}"/>
    <cellStyle name="Calculation 3 4 2" xfId="117" xr:uid="{00000000-0005-0000-0000-000027000000}"/>
    <cellStyle name="Calculation 3 5" xfId="92" xr:uid="{00000000-0005-0000-0000-000028000000}"/>
    <cellStyle name="Check Cell 2" xfId="36" xr:uid="{00000000-0005-0000-0000-000029000000}"/>
    <cellStyle name="Comma" xfId="1" builtinId="3"/>
    <cellStyle name="Comma 3" xfId="4" xr:uid="{00000000-0005-0000-0000-00002B000000}"/>
    <cellStyle name="Comma 6" xfId="6" xr:uid="{00000000-0005-0000-0000-00002C000000}"/>
    <cellStyle name="Comma 7" xfId="7" xr:uid="{00000000-0005-0000-0000-00002D000000}"/>
    <cellStyle name="Explanatory Text 2" xfId="37" xr:uid="{00000000-0005-0000-0000-00002E000000}"/>
    <cellStyle name="Good 2" xfId="38" xr:uid="{00000000-0005-0000-0000-00002F000000}"/>
    <cellStyle name="Heading 1 2" xfId="39" xr:uid="{00000000-0005-0000-0000-000030000000}"/>
    <cellStyle name="Heading 2 2" xfId="40" xr:uid="{00000000-0005-0000-0000-000031000000}"/>
    <cellStyle name="Heading 3 2" xfId="41" xr:uid="{00000000-0005-0000-0000-000032000000}"/>
    <cellStyle name="Heading 4 2" xfId="42" xr:uid="{00000000-0005-0000-0000-000033000000}"/>
    <cellStyle name="Input 2" xfId="43" xr:uid="{00000000-0005-0000-0000-000034000000}"/>
    <cellStyle name="Input 2 2" xfId="63" xr:uid="{00000000-0005-0000-0000-000035000000}"/>
    <cellStyle name="Input 2 2 2" xfId="101" xr:uid="{00000000-0005-0000-0000-000036000000}"/>
    <cellStyle name="Input 2 3" xfId="59" xr:uid="{00000000-0005-0000-0000-000037000000}"/>
    <cellStyle name="Input 2 3 2" xfId="98" xr:uid="{00000000-0005-0000-0000-000038000000}"/>
    <cellStyle name="Input 2 4" xfId="58" xr:uid="{00000000-0005-0000-0000-000039000000}"/>
    <cellStyle name="Input 2 4 2" xfId="97" xr:uid="{00000000-0005-0000-0000-00003A000000}"/>
    <cellStyle name="Input 2 5" xfId="87" xr:uid="{00000000-0005-0000-0000-00003B000000}"/>
    <cellStyle name="Input 3" xfId="53" xr:uid="{00000000-0005-0000-0000-00003C000000}"/>
    <cellStyle name="Input 3 2" xfId="69" xr:uid="{00000000-0005-0000-0000-00003D000000}"/>
    <cellStyle name="Input 3 2 2" xfId="106" xr:uid="{00000000-0005-0000-0000-00003E000000}"/>
    <cellStyle name="Input 3 3" xfId="76" xr:uid="{00000000-0005-0000-0000-00003F000000}"/>
    <cellStyle name="Input 3 3 2" xfId="113" xr:uid="{00000000-0005-0000-0000-000040000000}"/>
    <cellStyle name="Input 3 4" xfId="81" xr:uid="{00000000-0005-0000-0000-000041000000}"/>
    <cellStyle name="Input 3 4 2" xfId="118" xr:uid="{00000000-0005-0000-0000-000042000000}"/>
    <cellStyle name="Input 3 5" xfId="93" xr:uid="{00000000-0005-0000-0000-000043000000}"/>
    <cellStyle name="Linked Cell 2" xfId="44" xr:uid="{00000000-0005-0000-0000-000044000000}"/>
    <cellStyle name="Neutral 2" xfId="45" xr:uid="{00000000-0005-0000-0000-000045000000}"/>
    <cellStyle name="Normal" xfId="0" builtinId="0"/>
    <cellStyle name="Normal 2" xfId="2" xr:uid="{00000000-0005-0000-0000-000047000000}"/>
    <cellStyle name="Normal 2 2" xfId="57" xr:uid="{00000000-0005-0000-0000-000048000000}"/>
    <cellStyle name="Normal 2 3" xfId="46" xr:uid="{00000000-0005-0000-0000-000049000000}"/>
    <cellStyle name="Normal 2 3 2" xfId="88" xr:uid="{00000000-0005-0000-0000-00004A000000}"/>
    <cellStyle name="Normal 3" xfId="9" xr:uid="{00000000-0005-0000-0000-00004B000000}"/>
    <cellStyle name="Normal 3 2" xfId="85" xr:uid="{00000000-0005-0000-0000-00004C000000}"/>
    <cellStyle name="Normal 4" xfId="3" xr:uid="{00000000-0005-0000-0000-00004D000000}"/>
    <cellStyle name="Normal 5" xfId="8" xr:uid="{00000000-0005-0000-0000-00004E000000}"/>
    <cellStyle name="Normal 6" xfId="5" xr:uid="{00000000-0005-0000-0000-00004F000000}"/>
    <cellStyle name="Note 2" xfId="47" xr:uid="{00000000-0005-0000-0000-000050000000}"/>
    <cellStyle name="Note 2 2" xfId="65" xr:uid="{00000000-0005-0000-0000-000051000000}"/>
    <cellStyle name="Note 2 2 2" xfId="102" xr:uid="{00000000-0005-0000-0000-000052000000}"/>
    <cellStyle name="Note 2 3" xfId="89" xr:uid="{00000000-0005-0000-0000-000053000000}"/>
    <cellStyle name="Note 3" xfId="54" xr:uid="{00000000-0005-0000-0000-000054000000}"/>
    <cellStyle name="Note 3 2" xfId="70" xr:uid="{00000000-0005-0000-0000-000055000000}"/>
    <cellStyle name="Note 3 2 2" xfId="107" xr:uid="{00000000-0005-0000-0000-000056000000}"/>
    <cellStyle name="Note 3 3" xfId="82" xr:uid="{00000000-0005-0000-0000-000057000000}"/>
    <cellStyle name="Note 3 4" xfId="94" xr:uid="{00000000-0005-0000-0000-000058000000}"/>
    <cellStyle name="Output 2" xfId="48" xr:uid="{00000000-0005-0000-0000-000059000000}"/>
    <cellStyle name="Output 2 2" xfId="66" xr:uid="{00000000-0005-0000-0000-00005A000000}"/>
    <cellStyle name="Output 2 2 2" xfId="103" xr:uid="{00000000-0005-0000-0000-00005B000000}"/>
    <cellStyle name="Output 2 3" xfId="73" xr:uid="{00000000-0005-0000-0000-00005C000000}"/>
    <cellStyle name="Output 2 3 2" xfId="110" xr:uid="{00000000-0005-0000-0000-00005D000000}"/>
    <cellStyle name="Output 2 4" xfId="62" xr:uid="{00000000-0005-0000-0000-00005E000000}"/>
    <cellStyle name="Output 2 5" xfId="90" xr:uid="{00000000-0005-0000-0000-00005F000000}"/>
    <cellStyle name="Output 3" xfId="55" xr:uid="{00000000-0005-0000-0000-000060000000}"/>
    <cellStyle name="Output 3 2" xfId="71" xr:uid="{00000000-0005-0000-0000-000061000000}"/>
    <cellStyle name="Output 3 2 2" xfId="108" xr:uid="{00000000-0005-0000-0000-000062000000}"/>
    <cellStyle name="Output 3 3" xfId="77" xr:uid="{00000000-0005-0000-0000-000063000000}"/>
    <cellStyle name="Output 3 3 2" xfId="114" xr:uid="{00000000-0005-0000-0000-000064000000}"/>
    <cellStyle name="Output 3 4" xfId="83" xr:uid="{00000000-0005-0000-0000-000065000000}"/>
    <cellStyle name="Output 3 5" xfId="95" xr:uid="{00000000-0005-0000-0000-000066000000}"/>
    <cellStyle name="Title 2" xfId="49" xr:uid="{00000000-0005-0000-0000-000067000000}"/>
    <cellStyle name="Total 2" xfId="50" xr:uid="{00000000-0005-0000-0000-000068000000}"/>
    <cellStyle name="Total 2 2" xfId="67" xr:uid="{00000000-0005-0000-0000-000069000000}"/>
    <cellStyle name="Total 2 2 2" xfId="104" xr:uid="{00000000-0005-0000-0000-00006A000000}"/>
    <cellStyle name="Total 2 3" xfId="74" xr:uid="{00000000-0005-0000-0000-00006B000000}"/>
    <cellStyle name="Total 2 3 2" xfId="111" xr:uid="{00000000-0005-0000-0000-00006C000000}"/>
    <cellStyle name="Total 2 4" xfId="64" xr:uid="{00000000-0005-0000-0000-00006D000000}"/>
    <cellStyle name="Total 2 5" xfId="91" xr:uid="{00000000-0005-0000-0000-00006E000000}"/>
    <cellStyle name="Total 3" xfId="56" xr:uid="{00000000-0005-0000-0000-00006F000000}"/>
    <cellStyle name="Total 3 2" xfId="72" xr:uid="{00000000-0005-0000-0000-000070000000}"/>
    <cellStyle name="Total 3 2 2" xfId="109" xr:uid="{00000000-0005-0000-0000-000071000000}"/>
    <cellStyle name="Total 3 3" xfId="78" xr:uid="{00000000-0005-0000-0000-000072000000}"/>
    <cellStyle name="Total 3 3 2" xfId="115" xr:uid="{00000000-0005-0000-0000-000073000000}"/>
    <cellStyle name="Total 3 4" xfId="84" xr:uid="{00000000-0005-0000-0000-000074000000}"/>
    <cellStyle name="Total 3 5" xfId="96" xr:uid="{00000000-0005-0000-0000-000075000000}"/>
    <cellStyle name="Warning Text 2" xfId="51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C6A0-5D12-4665-BCA3-B4BBF2572007}">
  <dimension ref="A1:G46"/>
  <sheetViews>
    <sheetView zoomScaleNormal="100" workbookViewId="0">
      <selection sqref="A1:G1"/>
    </sheetView>
  </sheetViews>
  <sheetFormatPr defaultRowHeight="14.4" x14ac:dyDescent="0.3"/>
  <cols>
    <col min="1" max="1" width="5.44140625" style="32" customWidth="1"/>
    <col min="2" max="2" width="20.77734375" customWidth="1"/>
    <col min="3" max="3" width="19" customWidth="1"/>
    <col min="4" max="4" width="15.21875" customWidth="1"/>
    <col min="5" max="5" width="1.21875" customWidth="1"/>
    <col min="6" max="6" width="27.6640625" bestFit="1" customWidth="1"/>
    <col min="7" max="7" width="15.21875" customWidth="1"/>
    <col min="8" max="8" width="20.77734375" customWidth="1"/>
  </cols>
  <sheetData>
    <row r="1" spans="1:7" x14ac:dyDescent="0.3">
      <c r="A1" s="80" t="s">
        <v>112</v>
      </c>
      <c r="B1" s="80"/>
      <c r="C1" s="80"/>
      <c r="D1" s="80"/>
      <c r="E1" s="80"/>
      <c r="F1" s="80"/>
      <c r="G1" s="80"/>
    </row>
    <row r="2" spans="1:7" x14ac:dyDescent="0.3">
      <c r="A2" s="81" t="s">
        <v>113</v>
      </c>
      <c r="B2" s="81"/>
      <c r="C2" s="81"/>
      <c r="D2" s="81"/>
      <c r="E2" s="81"/>
      <c r="F2" s="81"/>
      <c r="G2" s="81"/>
    </row>
    <row r="3" spans="1:7" x14ac:dyDescent="0.3">
      <c r="A3" s="81"/>
      <c r="B3" s="81"/>
      <c r="C3" s="81"/>
      <c r="D3" s="81"/>
      <c r="E3" s="81"/>
      <c r="F3" s="81"/>
      <c r="G3" s="81"/>
    </row>
    <row r="4" spans="1:7" x14ac:dyDescent="0.3">
      <c r="A4" s="34"/>
      <c r="B4" s="34"/>
      <c r="C4" s="34"/>
      <c r="D4" s="34"/>
      <c r="E4" s="34"/>
      <c r="F4" s="34"/>
      <c r="G4" s="34"/>
    </row>
    <row r="5" spans="1:7" x14ac:dyDescent="0.3">
      <c r="A5" s="80" t="s">
        <v>65</v>
      </c>
      <c r="B5" s="80"/>
      <c r="C5" s="80"/>
      <c r="D5" s="80"/>
      <c r="E5" s="80"/>
      <c r="F5" s="80"/>
      <c r="G5" s="80"/>
    </row>
    <row r="7" spans="1:7" x14ac:dyDescent="0.3">
      <c r="A7" s="35">
        <v>1</v>
      </c>
      <c r="B7" s="36" t="s">
        <v>19</v>
      </c>
      <c r="C7" s="37"/>
      <c r="D7" s="37"/>
      <c r="E7" s="37"/>
      <c r="F7" s="37"/>
      <c r="G7" s="37"/>
    </row>
    <row r="8" spans="1:7" x14ac:dyDescent="0.3">
      <c r="A8" s="38"/>
      <c r="B8" s="78" t="s">
        <v>20</v>
      </c>
      <c r="C8" s="79"/>
      <c r="D8" s="39"/>
      <c r="E8" s="37"/>
      <c r="F8" s="37" t="s">
        <v>26</v>
      </c>
      <c r="G8" s="39"/>
    </row>
    <row r="9" spans="1:7" x14ac:dyDescent="0.3">
      <c r="A9" s="38"/>
      <c r="B9" s="78" t="s">
        <v>21</v>
      </c>
      <c r="C9" s="79"/>
      <c r="D9" s="40"/>
      <c r="E9" s="37"/>
      <c r="F9" s="37" t="s">
        <v>27</v>
      </c>
      <c r="G9" s="39"/>
    </row>
    <row r="10" spans="1:7" x14ac:dyDescent="0.3">
      <c r="A10" s="38"/>
      <c r="B10" s="78" t="s">
        <v>22</v>
      </c>
      <c r="C10" s="79"/>
      <c r="D10" s="41"/>
      <c r="E10" s="37"/>
      <c r="F10" s="37" t="s">
        <v>28</v>
      </c>
      <c r="G10" s="39"/>
    </row>
    <row r="11" spans="1:7" x14ac:dyDescent="0.3">
      <c r="A11" s="38"/>
      <c r="B11" s="78" t="s">
        <v>23</v>
      </c>
      <c r="C11" s="79"/>
      <c r="D11" s="41"/>
      <c r="E11" s="37"/>
      <c r="F11" s="37" t="s">
        <v>29</v>
      </c>
      <c r="G11" s="40"/>
    </row>
    <row r="12" spans="1:7" x14ac:dyDescent="0.3">
      <c r="A12" s="38"/>
      <c r="B12" s="78" t="s">
        <v>24</v>
      </c>
      <c r="C12" s="79"/>
      <c r="D12" s="40"/>
      <c r="E12" s="37"/>
      <c r="F12" s="37" t="s">
        <v>30</v>
      </c>
      <c r="G12" s="40"/>
    </row>
    <row r="13" spans="1:7" x14ac:dyDescent="0.3">
      <c r="A13" s="38"/>
      <c r="B13" s="78" t="s">
        <v>25</v>
      </c>
      <c r="C13" s="79"/>
      <c r="D13" s="37"/>
      <c r="E13" s="37"/>
      <c r="F13" s="37" t="s">
        <v>31</v>
      </c>
      <c r="G13" s="40"/>
    </row>
    <row r="14" spans="1:7" x14ac:dyDescent="0.3">
      <c r="A14" s="38"/>
      <c r="B14" s="37"/>
      <c r="C14" s="37"/>
      <c r="D14" s="37"/>
      <c r="E14" s="37"/>
      <c r="F14" s="37"/>
      <c r="G14" s="37"/>
    </row>
    <row r="15" spans="1:7" x14ac:dyDescent="0.3">
      <c r="A15" s="35">
        <v>2</v>
      </c>
      <c r="B15" s="36" t="s">
        <v>32</v>
      </c>
      <c r="C15" s="37"/>
      <c r="D15" s="37"/>
      <c r="E15" s="37"/>
      <c r="F15" s="37"/>
      <c r="G15" s="37"/>
    </row>
    <row r="16" spans="1:7" x14ac:dyDescent="0.3">
      <c r="A16" s="38"/>
      <c r="B16" s="76" t="s">
        <v>33</v>
      </c>
      <c r="C16" s="77"/>
      <c r="D16" s="41"/>
      <c r="E16" s="37"/>
      <c r="F16" s="37" t="s">
        <v>46</v>
      </c>
      <c r="G16" s="40"/>
    </row>
    <row r="17" spans="1:7" x14ac:dyDescent="0.3">
      <c r="A17" s="38"/>
      <c r="B17" s="76" t="s">
        <v>34</v>
      </c>
      <c r="C17" s="77"/>
      <c r="D17" s="41"/>
      <c r="E17" s="37"/>
      <c r="F17" s="37" t="s">
        <v>47</v>
      </c>
      <c r="G17" s="40"/>
    </row>
    <row r="18" spans="1:7" x14ac:dyDescent="0.3">
      <c r="A18" s="38"/>
      <c r="B18" s="76" t="s">
        <v>35</v>
      </c>
      <c r="C18" s="77"/>
      <c r="D18" s="40"/>
      <c r="E18" s="37"/>
      <c r="F18" s="37" t="s">
        <v>48</v>
      </c>
      <c r="G18" s="40"/>
    </row>
    <row r="19" spans="1:7" x14ac:dyDescent="0.3">
      <c r="A19" s="38"/>
      <c r="B19" s="76" t="s">
        <v>36</v>
      </c>
      <c r="C19" s="77"/>
      <c r="D19" s="40"/>
      <c r="E19" s="37"/>
      <c r="F19" s="37" t="s">
        <v>49</v>
      </c>
      <c r="G19" s="40"/>
    </row>
    <row r="20" spans="1:7" x14ac:dyDescent="0.3">
      <c r="A20" s="38"/>
      <c r="B20" s="76" t="s">
        <v>37</v>
      </c>
      <c r="C20" s="77"/>
      <c r="D20" s="40"/>
      <c r="E20" s="37"/>
      <c r="F20" s="37" t="s">
        <v>50</v>
      </c>
      <c r="G20" s="41"/>
    </row>
    <row r="21" spans="1:7" x14ac:dyDescent="0.3">
      <c r="A21" s="38"/>
      <c r="B21" s="76" t="s">
        <v>38</v>
      </c>
      <c r="C21" s="77"/>
      <c r="D21" s="40"/>
      <c r="E21" s="37"/>
      <c r="F21" s="37" t="s">
        <v>51</v>
      </c>
      <c r="G21" s="40"/>
    </row>
    <row r="22" spans="1:7" x14ac:dyDescent="0.3">
      <c r="A22" s="38"/>
      <c r="B22" s="76" t="s">
        <v>39</v>
      </c>
      <c r="C22" s="77"/>
      <c r="D22" s="40"/>
      <c r="E22" s="37"/>
      <c r="F22" s="37" t="s">
        <v>52</v>
      </c>
      <c r="G22" s="40"/>
    </row>
    <row r="23" spans="1:7" x14ac:dyDescent="0.3">
      <c r="A23" s="38"/>
      <c r="B23" s="76" t="s">
        <v>40</v>
      </c>
      <c r="C23" s="77"/>
      <c r="D23" s="41"/>
      <c r="E23" s="37"/>
      <c r="F23" s="37" t="s">
        <v>53</v>
      </c>
      <c r="G23" s="41"/>
    </row>
    <row r="24" spans="1:7" x14ac:dyDescent="0.3">
      <c r="A24" s="38"/>
      <c r="B24" s="76" t="s">
        <v>41</v>
      </c>
      <c r="C24" s="77"/>
      <c r="D24" s="40"/>
      <c r="E24" s="37"/>
      <c r="F24" s="37" t="s">
        <v>54</v>
      </c>
      <c r="G24" s="41"/>
    </row>
    <row r="25" spans="1:7" x14ac:dyDescent="0.3">
      <c r="A25" s="38"/>
      <c r="B25" s="42" t="s">
        <v>42</v>
      </c>
      <c r="C25" s="42"/>
      <c r="D25" s="40"/>
      <c r="E25" s="37"/>
      <c r="F25" s="37" t="s">
        <v>55</v>
      </c>
      <c r="G25" s="40"/>
    </row>
    <row r="26" spans="1:7" x14ac:dyDescent="0.3">
      <c r="A26" s="38"/>
      <c r="B26" s="76" t="s">
        <v>43</v>
      </c>
      <c r="C26" s="77"/>
      <c r="D26" s="40"/>
      <c r="E26" s="37"/>
      <c r="F26" s="37" t="s">
        <v>56</v>
      </c>
      <c r="G26" s="41"/>
    </row>
    <row r="27" spans="1:7" x14ac:dyDescent="0.3">
      <c r="A27" s="38"/>
      <c r="B27" s="76" t="s">
        <v>44</v>
      </c>
      <c r="C27" s="77"/>
      <c r="D27" s="40"/>
      <c r="E27" s="37"/>
      <c r="F27" s="37" t="s">
        <v>57</v>
      </c>
      <c r="G27" s="37"/>
    </row>
    <row r="28" spans="1:7" x14ac:dyDescent="0.3">
      <c r="A28" s="38"/>
      <c r="B28" s="76" t="s">
        <v>45</v>
      </c>
      <c r="C28" s="77"/>
      <c r="D28" s="40"/>
      <c r="E28" s="37"/>
      <c r="F28" s="37"/>
      <c r="G28" s="37"/>
    </row>
    <row r="29" spans="1:7" x14ac:dyDescent="0.3">
      <c r="A29" s="38"/>
      <c r="B29" s="37"/>
      <c r="C29" s="37"/>
      <c r="D29" s="37"/>
      <c r="E29" s="37"/>
      <c r="F29" s="37"/>
      <c r="G29" s="37"/>
    </row>
    <row r="30" spans="1:7" x14ac:dyDescent="0.3">
      <c r="A30" s="35">
        <v>3</v>
      </c>
      <c r="B30" s="36" t="s">
        <v>58</v>
      </c>
      <c r="C30" s="37"/>
      <c r="D30" s="37"/>
      <c r="E30" s="37"/>
      <c r="F30" s="37"/>
      <c r="G30" s="37"/>
    </row>
    <row r="31" spans="1:7" x14ac:dyDescent="0.3">
      <c r="A31" s="38"/>
      <c r="B31" s="37" t="s">
        <v>33</v>
      </c>
      <c r="C31" s="37"/>
      <c r="D31" s="43"/>
      <c r="E31" s="37"/>
      <c r="F31" s="37" t="s">
        <v>62</v>
      </c>
      <c r="G31" s="41"/>
    </row>
    <row r="32" spans="1:7" x14ac:dyDescent="0.3">
      <c r="A32" s="38"/>
      <c r="B32" s="37" t="s">
        <v>59</v>
      </c>
      <c r="C32" s="37"/>
      <c r="D32" s="41"/>
      <c r="E32" s="37"/>
      <c r="F32" s="37" t="s">
        <v>50</v>
      </c>
      <c r="G32" s="41"/>
    </row>
    <row r="33" spans="1:7" x14ac:dyDescent="0.3">
      <c r="A33" s="38"/>
      <c r="B33" s="37" t="s">
        <v>38</v>
      </c>
      <c r="C33" s="37"/>
      <c r="D33" s="40"/>
      <c r="E33" s="37"/>
      <c r="F33" s="37" t="s">
        <v>51</v>
      </c>
      <c r="G33" s="40"/>
    </row>
    <row r="34" spans="1:7" x14ac:dyDescent="0.3">
      <c r="A34" s="38"/>
      <c r="B34" s="37" t="s">
        <v>39</v>
      </c>
      <c r="C34" s="37"/>
      <c r="D34" s="40"/>
      <c r="E34" s="37"/>
      <c r="F34" s="37" t="s">
        <v>52</v>
      </c>
      <c r="G34" s="40"/>
    </row>
    <row r="35" spans="1:7" x14ac:dyDescent="0.3">
      <c r="A35" s="38"/>
      <c r="B35" s="37" t="s">
        <v>40</v>
      </c>
      <c r="C35" s="37"/>
      <c r="D35" s="41"/>
      <c r="E35" s="37"/>
      <c r="F35" s="37" t="s">
        <v>53</v>
      </c>
      <c r="G35" s="41"/>
    </row>
    <row r="36" spans="1:7" x14ac:dyDescent="0.3">
      <c r="A36" s="38"/>
      <c r="B36" s="37" t="s">
        <v>41</v>
      </c>
      <c r="C36" s="37"/>
      <c r="D36" s="40"/>
      <c r="E36" s="37"/>
      <c r="F36" s="37" t="s">
        <v>54</v>
      </c>
      <c r="G36" s="41"/>
    </row>
    <row r="37" spans="1:7" x14ac:dyDescent="0.3">
      <c r="A37" s="38"/>
      <c r="B37" s="37" t="s">
        <v>42</v>
      </c>
      <c r="C37" s="37"/>
      <c r="D37" s="40"/>
      <c r="E37" s="37"/>
      <c r="F37" s="37" t="s">
        <v>55</v>
      </c>
      <c r="G37" s="40"/>
    </row>
    <row r="38" spans="1:7" x14ac:dyDescent="0.3">
      <c r="A38" s="38"/>
      <c r="B38" s="37" t="s">
        <v>60</v>
      </c>
      <c r="C38" s="37"/>
      <c r="D38" s="41"/>
      <c r="E38" s="37"/>
      <c r="F38" s="37" t="s">
        <v>63</v>
      </c>
      <c r="G38" s="41"/>
    </row>
    <row r="39" spans="1:7" x14ac:dyDescent="0.3">
      <c r="A39" s="38"/>
      <c r="B39" s="37" t="s">
        <v>114</v>
      </c>
      <c r="C39" s="37"/>
      <c r="D39" s="41"/>
      <c r="E39" s="37"/>
      <c r="F39" s="37" t="s">
        <v>64</v>
      </c>
      <c r="G39" s="41"/>
    </row>
    <row r="40" spans="1:7" x14ac:dyDescent="0.3">
      <c r="A40" s="38"/>
      <c r="B40" s="37" t="s">
        <v>61</v>
      </c>
      <c r="C40" s="37"/>
      <c r="D40" s="37"/>
      <c r="E40" s="37"/>
      <c r="F40" s="37" t="s">
        <v>115</v>
      </c>
      <c r="G40" s="37"/>
    </row>
    <row r="43" spans="1:7" x14ac:dyDescent="0.3">
      <c r="B43" s="44"/>
      <c r="C43" t="s">
        <v>67</v>
      </c>
    </row>
    <row r="44" spans="1:7" x14ac:dyDescent="0.3">
      <c r="B44" s="45"/>
      <c r="C44" t="s">
        <v>66</v>
      </c>
    </row>
    <row r="46" spans="1:7" x14ac:dyDescent="0.3">
      <c r="B46" t="s">
        <v>68</v>
      </c>
    </row>
  </sheetData>
  <mergeCells count="21">
    <mergeCell ref="B17:C17"/>
    <mergeCell ref="A1:G1"/>
    <mergeCell ref="A2:G3"/>
    <mergeCell ref="A5:G5"/>
    <mergeCell ref="B8:C8"/>
    <mergeCell ref="B9:C9"/>
    <mergeCell ref="B10:C10"/>
    <mergeCell ref="B11:C11"/>
    <mergeCell ref="B12:C12"/>
    <mergeCell ref="B13:C13"/>
    <mergeCell ref="B16:C16"/>
    <mergeCell ref="B24:C24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33"/>
  <sheetViews>
    <sheetView topLeftCell="I1" zoomScale="95" zoomScaleNormal="95" workbookViewId="0">
      <selection activeCell="U3" sqref="U3"/>
    </sheetView>
  </sheetViews>
  <sheetFormatPr defaultColWidth="9.109375" defaultRowHeight="14.4" x14ac:dyDescent="0.3"/>
  <cols>
    <col min="1" max="1" width="9.109375" style="3"/>
    <col min="2" max="10" width="13.33203125" style="3" bestFit="1" customWidth="1"/>
    <col min="11" max="23" width="13.33203125" style="3" customWidth="1"/>
    <col min="24" max="16384" width="9.109375" style="3"/>
  </cols>
  <sheetData>
    <row r="1" spans="1:24" x14ac:dyDescent="0.3">
      <c r="A1" s="33" t="s">
        <v>69</v>
      </c>
      <c r="B1" s="33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24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9"/>
      <c r="R2" s="19"/>
      <c r="S2" s="1"/>
      <c r="T2" s="18">
        <f>SUBTOTAL(9,T5:T8)</f>
        <v>0</v>
      </c>
      <c r="U2" s="18">
        <f>SUBTOTAL(9,U5:U8)</f>
        <v>0</v>
      </c>
      <c r="V2" s="18"/>
      <c r="W2" s="1"/>
    </row>
    <row r="3" spans="1:24" ht="51" x14ac:dyDescent="0.3">
      <c r="A3" s="20" t="s">
        <v>14</v>
      </c>
      <c r="B3" s="47" t="s">
        <v>77</v>
      </c>
      <c r="C3" s="20" t="s">
        <v>11</v>
      </c>
      <c r="D3" s="21" t="s">
        <v>70</v>
      </c>
      <c r="E3" s="21" t="s">
        <v>71</v>
      </c>
      <c r="F3" s="21" t="s">
        <v>72</v>
      </c>
      <c r="G3" s="21" t="s">
        <v>73</v>
      </c>
      <c r="H3" s="22" t="s">
        <v>16</v>
      </c>
      <c r="I3" s="21" t="s">
        <v>75</v>
      </c>
      <c r="J3" s="21" t="s">
        <v>76</v>
      </c>
      <c r="K3" s="49" t="s">
        <v>78</v>
      </c>
      <c r="L3" s="23" t="s">
        <v>15</v>
      </c>
      <c r="M3" s="46" t="s">
        <v>79</v>
      </c>
      <c r="N3" s="23" t="s">
        <v>80</v>
      </c>
      <c r="O3" s="20" t="s">
        <v>81</v>
      </c>
      <c r="P3" s="47" t="s">
        <v>82</v>
      </c>
      <c r="Q3" s="23" t="s">
        <v>83</v>
      </c>
      <c r="R3" s="46" t="s">
        <v>84</v>
      </c>
      <c r="S3" s="20" t="s">
        <v>85</v>
      </c>
      <c r="T3" s="24" t="s">
        <v>86</v>
      </c>
      <c r="U3" s="24" t="s">
        <v>74</v>
      </c>
      <c r="V3" s="24" t="s">
        <v>87</v>
      </c>
      <c r="W3" s="24" t="s">
        <v>88</v>
      </c>
    </row>
    <row r="4" spans="1:24" x14ac:dyDescent="0.3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8">
        <v>9</v>
      </c>
      <c r="J4" s="48">
        <v>10</v>
      </c>
      <c r="K4" s="48">
        <v>11</v>
      </c>
      <c r="L4" s="48">
        <v>12</v>
      </c>
      <c r="M4" s="48">
        <v>13</v>
      </c>
      <c r="N4" s="48">
        <v>14</v>
      </c>
      <c r="O4" s="48">
        <v>15</v>
      </c>
      <c r="P4" s="48">
        <v>16</v>
      </c>
      <c r="Q4" s="48">
        <v>17</v>
      </c>
      <c r="R4" s="48">
        <v>18</v>
      </c>
      <c r="S4" s="48">
        <v>19</v>
      </c>
      <c r="T4" s="48">
        <v>20</v>
      </c>
      <c r="U4" s="48">
        <v>21</v>
      </c>
      <c r="V4" s="48">
        <v>22</v>
      </c>
      <c r="W4" s="48">
        <v>23</v>
      </c>
    </row>
    <row r="5" spans="1:24" x14ac:dyDescent="0.3">
      <c r="A5" s="25">
        <v>1</v>
      </c>
      <c r="B5" s="55"/>
      <c r="C5" s="56"/>
      <c r="D5" s="50">
        <v>1000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8"/>
      <c r="K5" s="57">
        <f>+D5+E5+F5+G5+H5+I5</f>
        <v>1000</v>
      </c>
      <c r="L5" s="59"/>
      <c r="M5" s="60"/>
      <c r="N5" s="51" t="s">
        <v>17</v>
      </c>
      <c r="O5" s="61"/>
      <c r="P5" s="52">
        <v>44232</v>
      </c>
      <c r="Q5" s="62"/>
      <c r="R5" s="51">
        <v>38931</v>
      </c>
      <c r="S5" s="53" t="s">
        <v>13</v>
      </c>
      <c r="T5" s="50">
        <f t="shared" ref="T5:T8" si="0">G5</f>
        <v>0</v>
      </c>
      <c r="U5" s="50">
        <f t="shared" ref="U5:U8" si="1">I5</f>
        <v>0</v>
      </c>
      <c r="V5" s="54">
        <v>200</v>
      </c>
      <c r="W5" s="56"/>
      <c r="X5"/>
    </row>
    <row r="6" spans="1:24" x14ac:dyDescent="0.3">
      <c r="A6" s="25">
        <v>2</v>
      </c>
      <c r="B6" s="55"/>
      <c r="C6" s="56"/>
      <c r="D6" s="50">
        <v>2000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8"/>
      <c r="K6" s="57">
        <f t="shared" ref="K6:K8" si="2">+D6+E6+F6+G6+H6+I6</f>
        <v>2000</v>
      </c>
      <c r="L6" s="59"/>
      <c r="M6" s="60"/>
      <c r="N6" s="51" t="s">
        <v>17</v>
      </c>
      <c r="O6" s="61"/>
      <c r="P6" s="52">
        <v>44232</v>
      </c>
      <c r="Q6" s="62"/>
      <c r="R6" s="51">
        <v>39479</v>
      </c>
      <c r="S6" s="53" t="s">
        <v>13</v>
      </c>
      <c r="T6" s="50">
        <f t="shared" si="0"/>
        <v>0</v>
      </c>
      <c r="U6" s="50">
        <f t="shared" si="1"/>
        <v>0</v>
      </c>
      <c r="V6" s="54">
        <v>200</v>
      </c>
      <c r="W6" s="56"/>
      <c r="X6"/>
    </row>
    <row r="7" spans="1:24" x14ac:dyDescent="0.3">
      <c r="A7" s="25">
        <v>3</v>
      </c>
      <c r="B7" s="55"/>
      <c r="C7" s="56"/>
      <c r="D7" s="50">
        <v>3000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8"/>
      <c r="K7" s="57">
        <f t="shared" si="2"/>
        <v>3000</v>
      </c>
      <c r="L7" s="59"/>
      <c r="M7" s="60"/>
      <c r="N7" s="51" t="s">
        <v>17</v>
      </c>
      <c r="O7" s="61"/>
      <c r="P7" s="52">
        <v>44232</v>
      </c>
      <c r="Q7" s="62"/>
      <c r="R7" s="51">
        <v>39761</v>
      </c>
      <c r="S7" s="53" t="s">
        <v>13</v>
      </c>
      <c r="T7" s="50">
        <f t="shared" si="0"/>
        <v>0</v>
      </c>
      <c r="U7" s="50">
        <f t="shared" si="1"/>
        <v>0</v>
      </c>
      <c r="V7" s="54">
        <v>200</v>
      </c>
      <c r="W7" s="56"/>
      <c r="X7"/>
    </row>
    <row r="8" spans="1:24" x14ac:dyDescent="0.3">
      <c r="A8" s="25">
        <v>4</v>
      </c>
      <c r="B8" s="55"/>
      <c r="C8" s="56"/>
      <c r="D8" s="50">
        <v>4000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8"/>
      <c r="K8" s="57">
        <f t="shared" si="2"/>
        <v>4000</v>
      </c>
      <c r="L8" s="59"/>
      <c r="M8" s="60"/>
      <c r="N8" s="51" t="s">
        <v>17</v>
      </c>
      <c r="O8" s="61"/>
      <c r="P8" s="52">
        <v>44232</v>
      </c>
      <c r="Q8" s="62"/>
      <c r="R8" s="51">
        <v>40041</v>
      </c>
      <c r="S8" s="53" t="s">
        <v>13</v>
      </c>
      <c r="T8" s="50">
        <f t="shared" si="0"/>
        <v>0</v>
      </c>
      <c r="U8" s="50">
        <f t="shared" si="1"/>
        <v>0</v>
      </c>
      <c r="V8" s="54">
        <v>200</v>
      </c>
      <c r="W8" s="56"/>
      <c r="X8"/>
    </row>
    <row r="10" spans="1:24" x14ac:dyDescent="0.3">
      <c r="H10" s="30"/>
      <c r="J10" s="15"/>
      <c r="K10" s="15"/>
      <c r="L10" s="16"/>
      <c r="M10" s="16"/>
    </row>
    <row r="11" spans="1:24" x14ac:dyDescent="0.3">
      <c r="B11" s="3" t="s">
        <v>89</v>
      </c>
    </row>
    <row r="24" spans="1:23" x14ac:dyDescent="0.3">
      <c r="A24" s="6"/>
      <c r="B24" s="6"/>
      <c r="C24" s="7"/>
      <c r="G24" s="8"/>
      <c r="H24" s="8"/>
      <c r="I24" s="8"/>
      <c r="J24" s="8"/>
      <c r="K24" s="8"/>
      <c r="L24" s="9"/>
      <c r="M24" s="9"/>
      <c r="N24" s="10"/>
      <c r="O24" s="11"/>
      <c r="P24" s="11"/>
      <c r="Q24" s="10"/>
      <c r="R24" s="10"/>
      <c r="S24" s="12"/>
      <c r="T24" s="13"/>
      <c r="U24" s="13"/>
      <c r="V24" s="13"/>
      <c r="W24" s="7"/>
    </row>
    <row r="25" spans="1:23" x14ac:dyDescent="0.3">
      <c r="A25" s="6"/>
      <c r="B25" s="6"/>
      <c r="C25" s="7"/>
      <c r="G25" s="8"/>
      <c r="H25" s="8"/>
      <c r="I25" s="8"/>
      <c r="J25" s="8"/>
      <c r="K25" s="8"/>
      <c r="L25" s="9"/>
      <c r="M25" s="9"/>
      <c r="N25" s="10"/>
      <c r="O25" s="11"/>
      <c r="P25" s="11"/>
      <c r="Q25" s="10"/>
      <c r="R25" s="10"/>
      <c r="S25" s="12"/>
      <c r="T25" s="13"/>
      <c r="U25" s="13"/>
      <c r="V25" s="13"/>
      <c r="W25" s="7"/>
    </row>
    <row r="26" spans="1:23" x14ac:dyDescent="0.3">
      <c r="A26" s="6"/>
      <c r="B26" s="6"/>
      <c r="C26" s="7"/>
      <c r="G26" s="8"/>
      <c r="H26" s="8"/>
      <c r="I26" s="8"/>
      <c r="J26" s="8"/>
      <c r="K26" s="8"/>
      <c r="L26" s="9"/>
      <c r="M26" s="9"/>
      <c r="N26" s="10"/>
      <c r="O26" s="11"/>
      <c r="P26" s="11"/>
      <c r="Q26" s="10"/>
      <c r="R26" s="10"/>
      <c r="S26" s="12"/>
      <c r="T26" s="13"/>
      <c r="U26" s="13"/>
      <c r="V26" s="13"/>
      <c r="W26" s="7"/>
    </row>
    <row r="27" spans="1:23" x14ac:dyDescent="0.3">
      <c r="A27" s="6"/>
      <c r="B27" s="6"/>
      <c r="C27" s="7"/>
      <c r="G27" s="8"/>
      <c r="H27" s="8"/>
      <c r="I27" s="8"/>
      <c r="J27" s="8"/>
      <c r="K27" s="8"/>
      <c r="L27" s="9"/>
      <c r="M27" s="9"/>
      <c r="N27" s="10"/>
      <c r="O27" s="11"/>
      <c r="P27" s="11"/>
      <c r="Q27" s="10"/>
      <c r="R27" s="10"/>
      <c r="S27" s="12"/>
      <c r="T27" s="13"/>
      <c r="U27" s="13"/>
      <c r="V27" s="13"/>
      <c r="W27" s="7"/>
    </row>
    <row r="28" spans="1:23" x14ac:dyDescent="0.3">
      <c r="A28" s="6"/>
      <c r="B28" s="6"/>
      <c r="C28" s="7"/>
      <c r="G28" s="8"/>
      <c r="H28" s="8"/>
      <c r="I28" s="8"/>
      <c r="J28" s="8"/>
      <c r="K28" s="8"/>
      <c r="L28" s="9"/>
      <c r="M28" s="9"/>
      <c r="N28" s="10"/>
      <c r="O28" s="11"/>
      <c r="P28" s="11"/>
      <c r="Q28" s="10"/>
      <c r="R28" s="10"/>
      <c r="S28" s="12"/>
      <c r="T28" s="13"/>
      <c r="U28" s="13"/>
      <c r="V28" s="13"/>
      <c r="W28" s="7"/>
    </row>
    <row r="29" spans="1:23" x14ac:dyDescent="0.3">
      <c r="A29" s="6"/>
      <c r="B29" s="6"/>
      <c r="C29" s="7"/>
      <c r="G29" s="8"/>
      <c r="H29" s="8"/>
      <c r="I29" s="8"/>
      <c r="J29" s="8"/>
      <c r="K29" s="8"/>
      <c r="L29" s="9"/>
      <c r="M29" s="9"/>
      <c r="N29" s="10"/>
      <c r="O29" s="11"/>
      <c r="P29" s="11"/>
      <c r="Q29" s="10"/>
      <c r="R29" s="10"/>
      <c r="S29" s="12"/>
      <c r="T29" s="13"/>
      <c r="U29" s="13"/>
      <c r="V29" s="13"/>
      <c r="W29" s="7"/>
    </row>
    <row r="30" spans="1:23" x14ac:dyDescent="0.3">
      <c r="A30" s="6"/>
      <c r="B30" s="6"/>
      <c r="C30" s="7"/>
      <c r="G30" s="8"/>
      <c r="H30" s="8"/>
      <c r="I30" s="8"/>
      <c r="J30" s="8"/>
      <c r="K30" s="8"/>
      <c r="L30" s="9"/>
      <c r="M30" s="9"/>
      <c r="N30" s="10"/>
      <c r="O30" s="11"/>
      <c r="P30" s="11"/>
      <c r="Q30" s="10"/>
      <c r="R30" s="10"/>
      <c r="S30" s="12"/>
      <c r="T30" s="13"/>
      <c r="U30" s="13"/>
      <c r="V30" s="13"/>
      <c r="W30" s="7"/>
    </row>
    <row r="31" spans="1:23" x14ac:dyDescent="0.3">
      <c r="A31" s="6"/>
      <c r="B31" s="6"/>
      <c r="C31" s="7"/>
      <c r="D31" s="8"/>
      <c r="E31" s="8"/>
      <c r="F31" s="8"/>
      <c r="G31" s="8"/>
      <c r="H31" s="8"/>
      <c r="I31" s="8"/>
      <c r="J31" s="8"/>
      <c r="K31" s="8"/>
      <c r="L31" s="9"/>
      <c r="M31" s="9"/>
      <c r="N31" s="10"/>
      <c r="O31" s="11"/>
      <c r="P31" s="11"/>
      <c r="Q31" s="10"/>
      <c r="R31" s="10"/>
      <c r="S31" s="12"/>
      <c r="T31" s="13"/>
      <c r="U31" s="13"/>
      <c r="V31" s="13"/>
      <c r="W31" s="7"/>
    </row>
    <row r="32" spans="1:23" x14ac:dyDescent="0.3">
      <c r="A32" s="6"/>
      <c r="B32" s="6"/>
      <c r="C32" s="7"/>
      <c r="D32" s="8"/>
      <c r="E32" s="8"/>
      <c r="F32" s="8"/>
      <c r="G32" s="8"/>
      <c r="H32" s="8"/>
      <c r="I32" s="8"/>
      <c r="J32" s="8"/>
      <c r="K32" s="8"/>
      <c r="L32" s="9"/>
      <c r="M32" s="9"/>
      <c r="N32" s="10"/>
      <c r="O32" s="11"/>
      <c r="P32" s="11"/>
      <c r="Q32" s="10"/>
      <c r="R32" s="10"/>
      <c r="S32" s="12"/>
      <c r="T32" s="13"/>
      <c r="U32" s="13"/>
      <c r="V32" s="13"/>
      <c r="W32" s="7"/>
    </row>
    <row r="33" spans="1:23" x14ac:dyDescent="0.3">
      <c r="A33" s="6"/>
      <c r="B33" s="6"/>
      <c r="C33" s="7"/>
      <c r="D33" s="8"/>
      <c r="E33" s="8"/>
      <c r="F33" s="8"/>
      <c r="G33" s="8"/>
      <c r="H33" s="8"/>
      <c r="I33" s="8"/>
      <c r="J33" s="8"/>
      <c r="K33" s="8"/>
      <c r="L33" s="9"/>
      <c r="M33" s="9"/>
      <c r="N33" s="10"/>
      <c r="O33" s="11"/>
      <c r="P33" s="11"/>
      <c r="Q33" s="10"/>
      <c r="R33" s="10"/>
      <c r="S33" s="12"/>
      <c r="T33" s="13"/>
      <c r="U33" s="13"/>
      <c r="V33" s="13"/>
      <c r="W33" s="7"/>
    </row>
  </sheetData>
  <sortState ref="A5:Y9">
    <sortCondition ref="O5:O9"/>
  </sortState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6"/>
  <sheetViews>
    <sheetView tabSelected="1" zoomScale="98" zoomScaleNormal="9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.109375" defaultRowHeight="14.4" x14ac:dyDescent="0.3"/>
  <cols>
    <col min="1" max="1" width="11.33203125" style="14" bestFit="1" customWidth="1"/>
    <col min="2" max="5" width="11.33203125" style="14" customWidth="1"/>
    <col min="6" max="6" width="10.109375" style="3" bestFit="1" customWidth="1"/>
    <col min="7" max="13" width="12.33203125" style="3" customWidth="1"/>
    <col min="14" max="15" width="13.44140625" style="3" bestFit="1" customWidth="1"/>
    <col min="16" max="16" width="11.6640625" style="3" bestFit="1" customWidth="1"/>
    <col min="17" max="17" width="14.33203125" style="3" bestFit="1" customWidth="1"/>
    <col min="18" max="18" width="12.109375" style="15" customWidth="1"/>
    <col min="19" max="26" width="12.44140625" style="3" customWidth="1"/>
    <col min="27" max="27" width="9.6640625" style="3" customWidth="1"/>
    <col min="28" max="28" width="9.109375" style="3"/>
    <col min="29" max="29" width="0" style="3" hidden="1" customWidth="1"/>
    <col min="30" max="30" width="9.88671875" style="3" hidden="1" customWidth="1"/>
    <col min="31" max="31" width="9.88671875" style="3" customWidth="1"/>
    <col min="32" max="41" width="12.44140625" style="3" customWidth="1"/>
    <col min="42" max="44" width="24.6640625" style="3" customWidth="1"/>
    <col min="45" max="16384" width="9.109375" style="3"/>
  </cols>
  <sheetData>
    <row r="1" spans="1:44" x14ac:dyDescent="0.3">
      <c r="R1" s="4"/>
      <c r="S1" s="16"/>
    </row>
    <row r="2" spans="1:4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4">
        <f>SUBTOTAL(9,Q6:Q21)</f>
        <v>140000</v>
      </c>
      <c r="R2" s="4">
        <f>SUBTOTAL(9,R6:R21)</f>
        <v>10000</v>
      </c>
      <c r="S2" s="4"/>
      <c r="T2" s="4"/>
      <c r="U2" s="4">
        <f>SUBTOTAL(9,U6:U21)</f>
        <v>10000</v>
      </c>
      <c r="V2" s="4"/>
      <c r="W2" s="4">
        <f>SUBTOTAL(9,W6:W21)</f>
        <v>10000</v>
      </c>
      <c r="X2" s="4"/>
      <c r="Y2" s="4"/>
      <c r="Z2" s="5"/>
      <c r="AA2" s="1"/>
      <c r="AB2" s="1"/>
      <c r="AC2" s="1"/>
      <c r="AD2" s="1"/>
      <c r="AE2" s="1"/>
    </row>
    <row r="3" spans="1:44" ht="79.8" x14ac:dyDescent="0.3">
      <c r="A3" s="26" t="s">
        <v>18</v>
      </c>
      <c r="B3" s="26" t="s">
        <v>91</v>
      </c>
      <c r="C3" s="26" t="s">
        <v>92</v>
      </c>
      <c r="D3" s="26" t="s">
        <v>93</v>
      </c>
      <c r="E3" s="26" t="s">
        <v>94</v>
      </c>
      <c r="F3" s="26" t="s">
        <v>10</v>
      </c>
      <c r="G3" s="26" t="s">
        <v>96</v>
      </c>
      <c r="H3" s="26" t="s">
        <v>97</v>
      </c>
      <c r="I3" s="26" t="s">
        <v>98</v>
      </c>
      <c r="J3" s="26" t="s">
        <v>99</v>
      </c>
      <c r="K3" s="26" t="s">
        <v>100</v>
      </c>
      <c r="L3" s="26" t="s">
        <v>101</v>
      </c>
      <c r="M3" s="26" t="s">
        <v>102</v>
      </c>
      <c r="N3" s="26" t="s">
        <v>0</v>
      </c>
      <c r="O3" s="26" t="s">
        <v>116</v>
      </c>
      <c r="P3" s="26" t="s">
        <v>1</v>
      </c>
      <c r="Q3" s="26" t="s">
        <v>2</v>
      </c>
      <c r="R3" s="27" t="s">
        <v>3</v>
      </c>
      <c r="S3" s="26" t="s">
        <v>4</v>
      </c>
      <c r="T3" s="26" t="s">
        <v>5</v>
      </c>
      <c r="U3" s="26" t="s">
        <v>105</v>
      </c>
      <c r="V3" s="26" t="s">
        <v>106</v>
      </c>
      <c r="W3" s="26" t="s">
        <v>6</v>
      </c>
      <c r="X3" s="26" t="s">
        <v>76</v>
      </c>
      <c r="Y3" s="26" t="s">
        <v>7</v>
      </c>
      <c r="Z3" s="26" t="s">
        <v>107</v>
      </c>
      <c r="AA3" s="26" t="s">
        <v>8</v>
      </c>
      <c r="AB3" s="26" t="s">
        <v>9</v>
      </c>
      <c r="AC3" s="26"/>
      <c r="AD3" s="26" t="s">
        <v>12</v>
      </c>
      <c r="AE3" s="26" t="s">
        <v>108</v>
      </c>
      <c r="AF3" s="26" t="s">
        <v>109</v>
      </c>
      <c r="AG3" s="26" t="s">
        <v>117</v>
      </c>
      <c r="AH3" s="26" t="s">
        <v>118</v>
      </c>
      <c r="AI3" s="26" t="s">
        <v>119</v>
      </c>
      <c r="AJ3" s="26" t="s">
        <v>120</v>
      </c>
      <c r="AK3" s="26" t="s">
        <v>121</v>
      </c>
      <c r="AL3" s="26" t="s">
        <v>122</v>
      </c>
      <c r="AM3" s="26" t="s">
        <v>123</v>
      </c>
      <c r="AN3" s="26" t="s">
        <v>124</v>
      </c>
      <c r="AO3" s="26" t="s">
        <v>125</v>
      </c>
      <c r="AP3" s="26" t="s">
        <v>126</v>
      </c>
      <c r="AQ3" s="91" t="s">
        <v>110</v>
      </c>
      <c r="AR3" s="91" t="s">
        <v>111</v>
      </c>
    </row>
    <row r="4" spans="1:44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26">
        <v>28</v>
      </c>
      <c r="AC4" s="26"/>
      <c r="AD4" s="26"/>
      <c r="AE4" s="26">
        <v>29</v>
      </c>
      <c r="AF4" s="26">
        <v>30</v>
      </c>
      <c r="AG4" s="26">
        <v>31</v>
      </c>
      <c r="AH4" s="26">
        <v>32</v>
      </c>
      <c r="AI4" s="26">
        <v>33</v>
      </c>
      <c r="AJ4" s="26">
        <v>34</v>
      </c>
      <c r="AK4" s="26">
        <v>35</v>
      </c>
      <c r="AL4" s="26">
        <v>36</v>
      </c>
      <c r="AM4" s="26">
        <v>37</v>
      </c>
      <c r="AN4" s="26">
        <v>38</v>
      </c>
      <c r="AO4" s="26">
        <v>39</v>
      </c>
      <c r="AP4" s="26">
        <v>40</v>
      </c>
      <c r="AQ4" s="26">
        <v>41</v>
      </c>
      <c r="AR4" s="26">
        <v>42</v>
      </c>
    </row>
    <row r="5" spans="1:44" x14ac:dyDescent="0.3">
      <c r="A5" s="26" t="s">
        <v>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ht="15" customHeight="1" x14ac:dyDescent="0.3">
      <c r="A6" s="43">
        <v>1</v>
      </c>
      <c r="B6" s="63"/>
      <c r="C6" s="82" t="s">
        <v>95</v>
      </c>
      <c r="D6" s="83"/>
      <c r="E6" s="84"/>
      <c r="F6" s="64"/>
      <c r="G6" s="82" t="s">
        <v>95</v>
      </c>
      <c r="H6" s="83"/>
      <c r="I6" s="83"/>
      <c r="J6" s="84"/>
      <c r="K6" s="43">
        <v>1</v>
      </c>
      <c r="L6" s="17"/>
      <c r="M6" s="63"/>
      <c r="N6" s="66" t="s">
        <v>103</v>
      </c>
      <c r="O6" s="67" t="s">
        <v>104</v>
      </c>
      <c r="P6" s="68">
        <v>44197</v>
      </c>
      <c r="Q6" s="69">
        <v>10000</v>
      </c>
      <c r="R6" s="69">
        <v>200</v>
      </c>
      <c r="S6" s="70">
        <v>0</v>
      </c>
      <c r="T6" s="70">
        <v>0</v>
      </c>
      <c r="U6" s="70">
        <f t="shared" ref="U6:U9" si="0">+R6+S6+T6</f>
        <v>200</v>
      </c>
      <c r="V6" s="65"/>
      <c r="W6" s="70">
        <f t="shared" ref="W6:W13" si="1">U6</f>
        <v>200</v>
      </c>
      <c r="X6" s="65"/>
      <c r="Y6" s="71">
        <f t="shared" ref="Y6:Y13" si="2">+P6</f>
        <v>44197</v>
      </c>
      <c r="Z6" s="72"/>
      <c r="AA6" s="73" t="str">
        <f t="shared" ref="AA6:AA13" si="3">IF(MID(N6,4,1)="c","01","02")</f>
        <v>02</v>
      </c>
      <c r="AB6" s="74">
        <f t="shared" ref="AB6:AB13" si="4">+W6/Q6*100</f>
        <v>2</v>
      </c>
      <c r="AC6" s="28"/>
      <c r="AD6" s="29"/>
      <c r="AE6" s="75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ht="15" customHeight="1" x14ac:dyDescent="0.3">
      <c r="A7" s="43">
        <v>1</v>
      </c>
      <c r="B7" s="63"/>
      <c r="C7" s="85"/>
      <c r="D7" s="86"/>
      <c r="E7" s="87"/>
      <c r="F7" s="64"/>
      <c r="G7" s="85"/>
      <c r="H7" s="86"/>
      <c r="I7" s="86"/>
      <c r="J7" s="87"/>
      <c r="K7" s="43">
        <v>2</v>
      </c>
      <c r="L7" s="17"/>
      <c r="M7" s="63"/>
      <c r="N7" s="66" t="s">
        <v>103</v>
      </c>
      <c r="O7" s="67" t="s">
        <v>104</v>
      </c>
      <c r="P7" s="68">
        <v>44197</v>
      </c>
      <c r="Q7" s="69">
        <v>15000</v>
      </c>
      <c r="R7" s="69">
        <v>300</v>
      </c>
      <c r="S7" s="70">
        <v>0</v>
      </c>
      <c r="T7" s="70">
        <v>0</v>
      </c>
      <c r="U7" s="70">
        <f t="shared" si="0"/>
        <v>300</v>
      </c>
      <c r="V7" s="65"/>
      <c r="W7" s="70">
        <f t="shared" si="1"/>
        <v>300</v>
      </c>
      <c r="X7" s="65"/>
      <c r="Y7" s="71">
        <f t="shared" si="2"/>
        <v>44197</v>
      </c>
      <c r="Z7" s="72"/>
      <c r="AA7" s="73" t="str">
        <f t="shared" si="3"/>
        <v>02</v>
      </c>
      <c r="AB7" s="74">
        <f t="shared" si="4"/>
        <v>2</v>
      </c>
      <c r="AC7" s="28"/>
      <c r="AD7" s="29"/>
      <c r="AE7" s="75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44" ht="15" customHeight="1" x14ac:dyDescent="0.3">
      <c r="A8" s="43">
        <v>1</v>
      </c>
      <c r="B8" s="63"/>
      <c r="C8" s="85"/>
      <c r="D8" s="86"/>
      <c r="E8" s="87"/>
      <c r="F8" s="64"/>
      <c r="G8" s="85"/>
      <c r="H8" s="86"/>
      <c r="I8" s="86"/>
      <c r="J8" s="87"/>
      <c r="K8" s="43">
        <v>3</v>
      </c>
      <c r="L8" s="17"/>
      <c r="M8" s="63"/>
      <c r="N8" s="66" t="s">
        <v>103</v>
      </c>
      <c r="O8" s="67" t="s">
        <v>104</v>
      </c>
      <c r="P8" s="68">
        <v>44197</v>
      </c>
      <c r="Q8" s="69">
        <v>25000</v>
      </c>
      <c r="R8" s="69">
        <v>500</v>
      </c>
      <c r="S8" s="70">
        <v>0</v>
      </c>
      <c r="T8" s="70">
        <v>0</v>
      </c>
      <c r="U8" s="70">
        <f t="shared" si="0"/>
        <v>500</v>
      </c>
      <c r="V8" s="65"/>
      <c r="W8" s="70">
        <f t="shared" si="1"/>
        <v>500</v>
      </c>
      <c r="X8" s="65"/>
      <c r="Y8" s="71">
        <f t="shared" si="2"/>
        <v>44197</v>
      </c>
      <c r="Z8" s="72"/>
      <c r="AA8" s="73" t="str">
        <f t="shared" si="3"/>
        <v>02</v>
      </c>
      <c r="AB8" s="74">
        <f t="shared" si="4"/>
        <v>2</v>
      </c>
      <c r="AC8" s="28"/>
      <c r="AD8" s="29"/>
      <c r="AE8" s="75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</row>
    <row r="9" spans="1:44" ht="15" customHeight="1" x14ac:dyDescent="0.3">
      <c r="A9" s="43">
        <v>2</v>
      </c>
      <c r="B9" s="63"/>
      <c r="C9" s="85"/>
      <c r="D9" s="86"/>
      <c r="E9" s="87"/>
      <c r="F9" s="64"/>
      <c r="G9" s="85"/>
      <c r="H9" s="86"/>
      <c r="I9" s="86"/>
      <c r="J9" s="87"/>
      <c r="K9" s="43">
        <v>1</v>
      </c>
      <c r="L9" s="17"/>
      <c r="M9" s="63"/>
      <c r="N9" s="66" t="s">
        <v>103</v>
      </c>
      <c r="O9" s="67" t="s">
        <v>104</v>
      </c>
      <c r="P9" s="68">
        <v>44200</v>
      </c>
      <c r="Q9" s="69">
        <v>4000</v>
      </c>
      <c r="R9" s="69">
        <v>400</v>
      </c>
      <c r="S9" s="70">
        <v>0</v>
      </c>
      <c r="T9" s="70">
        <v>0</v>
      </c>
      <c r="U9" s="70">
        <f t="shared" si="0"/>
        <v>400</v>
      </c>
      <c r="V9" s="65"/>
      <c r="W9" s="70">
        <f t="shared" si="1"/>
        <v>400</v>
      </c>
      <c r="X9" s="65"/>
      <c r="Y9" s="71">
        <f t="shared" si="2"/>
        <v>44200</v>
      </c>
      <c r="Z9" s="72"/>
      <c r="AA9" s="73" t="str">
        <f t="shared" si="3"/>
        <v>02</v>
      </c>
      <c r="AB9" s="74">
        <f t="shared" si="4"/>
        <v>10</v>
      </c>
      <c r="AC9" s="28">
        <v>10</v>
      </c>
      <c r="AD9" s="29">
        <v>0.30000000000291038</v>
      </c>
      <c r="AE9" s="75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</row>
    <row r="10" spans="1:44" ht="15" customHeight="1" x14ac:dyDescent="0.3">
      <c r="A10" s="43">
        <v>2</v>
      </c>
      <c r="B10" s="63"/>
      <c r="C10" s="85"/>
      <c r="D10" s="86"/>
      <c r="E10" s="87"/>
      <c r="F10" s="64"/>
      <c r="G10" s="85"/>
      <c r="H10" s="86"/>
      <c r="I10" s="86"/>
      <c r="J10" s="87"/>
      <c r="K10" s="43">
        <v>2</v>
      </c>
      <c r="L10" s="17"/>
      <c r="M10" s="63"/>
      <c r="N10" s="66" t="s">
        <v>103</v>
      </c>
      <c r="O10" s="67" t="s">
        <v>104</v>
      </c>
      <c r="P10" s="68">
        <v>44204</v>
      </c>
      <c r="Q10" s="69">
        <v>6000</v>
      </c>
      <c r="R10" s="69">
        <v>600</v>
      </c>
      <c r="S10" s="70">
        <v>0</v>
      </c>
      <c r="T10" s="70">
        <v>0</v>
      </c>
      <c r="U10" s="70">
        <f t="shared" ref="U10:U13" si="5">+R10+S10+T10</f>
        <v>600</v>
      </c>
      <c r="V10" s="65"/>
      <c r="W10" s="70">
        <f t="shared" si="1"/>
        <v>600</v>
      </c>
      <c r="X10" s="65"/>
      <c r="Y10" s="71">
        <f t="shared" si="2"/>
        <v>44204</v>
      </c>
      <c r="Z10" s="72"/>
      <c r="AA10" s="73" t="str">
        <f t="shared" si="3"/>
        <v>02</v>
      </c>
      <c r="AB10" s="74">
        <f t="shared" si="4"/>
        <v>10</v>
      </c>
      <c r="AC10" s="28"/>
      <c r="AD10" s="29"/>
      <c r="AE10" s="75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</row>
    <row r="11" spans="1:44" ht="15" customHeight="1" x14ac:dyDescent="0.3">
      <c r="A11" s="43">
        <v>2</v>
      </c>
      <c r="B11" s="63"/>
      <c r="C11" s="85"/>
      <c r="D11" s="86"/>
      <c r="E11" s="87"/>
      <c r="F11" s="64"/>
      <c r="G11" s="85"/>
      <c r="H11" s="86"/>
      <c r="I11" s="86"/>
      <c r="J11" s="87"/>
      <c r="K11" s="43">
        <v>3</v>
      </c>
      <c r="L11" s="17"/>
      <c r="M11" s="63"/>
      <c r="N11" s="66" t="s">
        <v>103</v>
      </c>
      <c r="O11" s="67" t="s">
        <v>104</v>
      </c>
      <c r="P11" s="68">
        <v>44206</v>
      </c>
      <c r="Q11" s="69">
        <v>10000</v>
      </c>
      <c r="R11" s="69">
        <v>1000</v>
      </c>
      <c r="S11" s="70">
        <v>0</v>
      </c>
      <c r="T11" s="70">
        <v>0</v>
      </c>
      <c r="U11" s="70">
        <f t="shared" si="5"/>
        <v>1000</v>
      </c>
      <c r="V11" s="65"/>
      <c r="W11" s="70">
        <f t="shared" si="1"/>
        <v>1000</v>
      </c>
      <c r="X11" s="65"/>
      <c r="Y11" s="71">
        <f t="shared" si="2"/>
        <v>44206</v>
      </c>
      <c r="Z11" s="72"/>
      <c r="AA11" s="73" t="str">
        <f t="shared" si="3"/>
        <v>02</v>
      </c>
      <c r="AB11" s="74">
        <f t="shared" si="4"/>
        <v>10</v>
      </c>
      <c r="AC11" s="28"/>
      <c r="AD11" s="29"/>
      <c r="AE11" s="75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44" ht="15" customHeight="1" x14ac:dyDescent="0.3">
      <c r="A12" s="43">
        <v>3</v>
      </c>
      <c r="B12" s="63"/>
      <c r="C12" s="85"/>
      <c r="D12" s="86"/>
      <c r="E12" s="87"/>
      <c r="F12" s="64"/>
      <c r="G12" s="85"/>
      <c r="H12" s="86"/>
      <c r="I12" s="86"/>
      <c r="J12" s="87"/>
      <c r="K12" s="43">
        <v>1</v>
      </c>
      <c r="L12" s="17"/>
      <c r="M12" s="63"/>
      <c r="N12" s="66" t="s">
        <v>103</v>
      </c>
      <c r="O12" s="67" t="s">
        <v>104</v>
      </c>
      <c r="P12" s="68">
        <v>44227</v>
      </c>
      <c r="Q12" s="69">
        <v>30000</v>
      </c>
      <c r="R12" s="69">
        <v>3000</v>
      </c>
      <c r="S12" s="70">
        <v>0</v>
      </c>
      <c r="T12" s="70">
        <v>0</v>
      </c>
      <c r="U12" s="70">
        <f t="shared" si="5"/>
        <v>3000</v>
      </c>
      <c r="V12" s="65"/>
      <c r="W12" s="70">
        <f t="shared" si="1"/>
        <v>3000</v>
      </c>
      <c r="X12" s="65"/>
      <c r="Y12" s="71">
        <f t="shared" si="2"/>
        <v>44227</v>
      </c>
      <c r="Z12" s="72"/>
      <c r="AA12" s="73" t="str">
        <f t="shared" si="3"/>
        <v>02</v>
      </c>
      <c r="AB12" s="74">
        <f t="shared" si="4"/>
        <v>10</v>
      </c>
      <c r="AC12" s="28"/>
      <c r="AD12" s="29"/>
      <c r="AE12" s="75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</row>
    <row r="13" spans="1:44" ht="15" customHeight="1" x14ac:dyDescent="0.3">
      <c r="A13" s="43">
        <v>4</v>
      </c>
      <c r="B13" s="63"/>
      <c r="C13" s="88"/>
      <c r="D13" s="89"/>
      <c r="E13" s="90"/>
      <c r="F13" s="64"/>
      <c r="G13" s="88"/>
      <c r="H13" s="89"/>
      <c r="I13" s="89"/>
      <c r="J13" s="90"/>
      <c r="K13" s="43">
        <v>1</v>
      </c>
      <c r="L13" s="17"/>
      <c r="M13" s="63"/>
      <c r="N13" s="66" t="s">
        <v>103</v>
      </c>
      <c r="O13" s="67" t="s">
        <v>104</v>
      </c>
      <c r="P13" s="68">
        <v>44197</v>
      </c>
      <c r="Q13" s="69">
        <v>40000</v>
      </c>
      <c r="R13" s="69">
        <v>4000</v>
      </c>
      <c r="S13" s="70">
        <v>0</v>
      </c>
      <c r="T13" s="70">
        <v>0</v>
      </c>
      <c r="U13" s="70">
        <f t="shared" si="5"/>
        <v>4000</v>
      </c>
      <c r="V13" s="65"/>
      <c r="W13" s="70">
        <f t="shared" si="1"/>
        <v>4000</v>
      </c>
      <c r="X13" s="65"/>
      <c r="Y13" s="71">
        <f t="shared" si="2"/>
        <v>44197</v>
      </c>
      <c r="Z13" s="72"/>
      <c r="AA13" s="73" t="str">
        <f t="shared" si="3"/>
        <v>02</v>
      </c>
      <c r="AB13" s="74">
        <f t="shared" si="4"/>
        <v>10</v>
      </c>
      <c r="AC13" s="28"/>
      <c r="AD13" s="29"/>
      <c r="AE13" s="75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5" spans="1:44" x14ac:dyDescent="0.3">
      <c r="Q15" s="30"/>
      <c r="AB15" s="31"/>
    </row>
    <row r="16" spans="1:44" x14ac:dyDescent="0.3">
      <c r="Q16" s="16"/>
      <c r="U16" s="16"/>
      <c r="V16" s="16"/>
    </row>
  </sheetData>
  <autoFilter ref="A3:AE13" xr:uid="{00000000-0009-0000-0000-000002000000}"/>
  <sortState ref="A7:AB13">
    <sortCondition ref="A7:A13"/>
  </sortState>
  <mergeCells count="2">
    <mergeCell ref="C6:E13"/>
    <mergeCell ref="G6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Challan</vt:lpstr>
      <vt:lpstr>Deductee Detail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2017-05-22T11:56:09Z</cp:lastPrinted>
  <dcterms:created xsi:type="dcterms:W3CDTF">2017-01-28T11:56:30Z</dcterms:created>
  <dcterms:modified xsi:type="dcterms:W3CDTF">2022-05-17T13:21:23Z</dcterms:modified>
</cp:coreProperties>
</file>