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FT Rahul\TDS Return\"/>
    </mc:Choice>
  </mc:AlternateContent>
  <xr:revisionPtr revIDLastSave="0" documentId="13_ncr:1_{29077882-80AD-4222-8D34-A067345562B7}" xr6:coauthVersionLast="36" xr6:coauthVersionMax="36" xr10:uidLastSave="{00000000-0000-0000-0000-000000000000}"/>
  <bookViews>
    <workbookView xWindow="-108" yWindow="-108" windowWidth="23256" windowHeight="12576" activeTab="3" xr2:uid="{00000000-000D-0000-FFFF-FFFF00000000}"/>
  </bookViews>
  <sheets>
    <sheet name="Form" sheetId="21" r:id="rId1"/>
    <sheet name="Challan" sheetId="22" r:id="rId2"/>
    <sheet name="Annexure I" sheetId="23" r:id="rId3"/>
    <sheet name="Annexure II" sheetId="19" r:id="rId4"/>
    <sheet name="Annexure III" sheetId="25" r:id="rId5"/>
  </sheets>
  <externalReferences>
    <externalReference r:id="rId6"/>
    <externalReference r:id="rId7"/>
  </externalReferences>
  <definedNames>
    <definedName name="\a" localSheetId="4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#REF!</definedName>
    <definedName name="\d">#REF!</definedName>
    <definedName name="\e" localSheetId="4">#REF!</definedName>
    <definedName name="\e">#REF!</definedName>
    <definedName name="\f" localSheetId="4">#REF!</definedName>
    <definedName name="\f">#REF!</definedName>
    <definedName name="\g" localSheetId="4">#REF!</definedName>
    <definedName name="\g">#REF!</definedName>
    <definedName name="\h" localSheetId="4">#REF!</definedName>
    <definedName name="\h">#REF!</definedName>
    <definedName name="\i" localSheetId="4">#REF!</definedName>
    <definedName name="\i">#REF!</definedName>
    <definedName name="\j" localSheetId="4">#REF!</definedName>
    <definedName name="\j">#REF!</definedName>
    <definedName name="\k" localSheetId="4">#REF!</definedName>
    <definedName name="\k">#REF!</definedName>
    <definedName name="\l" localSheetId="4">#REF!</definedName>
    <definedName name="\l">#REF!</definedName>
    <definedName name="\m" localSheetId="4">#REF!</definedName>
    <definedName name="\m">#REF!</definedName>
    <definedName name="\n" localSheetId="4">#REF!</definedName>
    <definedName name="\n">#REF!</definedName>
    <definedName name="\o" localSheetId="4">#REF!</definedName>
    <definedName name="\o">#REF!</definedName>
    <definedName name="\p" localSheetId="4">#REF!</definedName>
    <definedName name="\p">#REF!</definedName>
    <definedName name="\q" localSheetId="4">#REF!</definedName>
    <definedName name="\q">#REF!</definedName>
    <definedName name="\r" localSheetId="4">#REF!</definedName>
    <definedName name="\r">#REF!</definedName>
    <definedName name="\s" localSheetId="4">#REF!</definedName>
    <definedName name="\s">#REF!</definedName>
    <definedName name="\t" localSheetId="4">#REF!</definedName>
    <definedName name="\t">#REF!</definedName>
    <definedName name="\u" localSheetId="4">#REF!</definedName>
    <definedName name="\u">#REF!</definedName>
    <definedName name="\v" localSheetId="4">#REF!</definedName>
    <definedName name="\v">#REF!</definedName>
    <definedName name="\w" localSheetId="4">#REF!</definedName>
    <definedName name="\w">#REF!</definedName>
    <definedName name="\x" localSheetId="4">#REF!</definedName>
    <definedName name="\x">#REF!</definedName>
    <definedName name="\y" localSheetId="4">#REF!</definedName>
    <definedName name="\y">#REF!</definedName>
    <definedName name="\z" localSheetId="4">#REF!</definedName>
    <definedName name="\z">#REF!</definedName>
    <definedName name="_Fill" localSheetId="4" hidden="1">#REF!</definedName>
    <definedName name="_Fill" hidden="1">#REF!</definedName>
    <definedName name="_xlnm._FilterDatabase" localSheetId="2" hidden="1">'Annexure I'!$A$3:$Z$14</definedName>
    <definedName name="_xlnm._FilterDatabase" localSheetId="3" hidden="1">'Annexure II'!$A$3:$CN$7</definedName>
    <definedName name="_xlnm._FilterDatabase" localSheetId="4" hidden="1">'Annexure III'!$A$2:$BJ$6</definedName>
    <definedName name="_xlnm._FilterDatabase" localSheetId="1" hidden="1">Challan!$A$3:$W$9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B">[1]BS!$EK$7495</definedName>
    <definedName name="CEaxx" localSheetId="4">#REF!</definedName>
    <definedName name="CEaxx">#REF!</definedName>
    <definedName name="cmb_TDS2.StateCode">[2]IT_TDS_TCS_FBT!$H$65:$H$100</definedName>
    <definedName name="cvda" localSheetId="4">#REF!</definedName>
    <definedName name="cvda">#REF!</definedName>
    <definedName name="cvdas" localSheetId="4">#REF!</definedName>
    <definedName name="cvdas">#REF!</definedName>
    <definedName name="d" localSheetId="4">#REF!</definedName>
    <definedName name="d">#REF!</definedName>
    <definedName name="ddfsf" localSheetId="4">#REF!</definedName>
    <definedName name="ddfsf">#REF!</definedName>
    <definedName name="dfada" localSheetId="4">#REF!</definedName>
    <definedName name="dfada">#REF!</definedName>
    <definedName name="dfaf" localSheetId="4">#REF!</definedName>
    <definedName name="dfaf">#REF!</definedName>
    <definedName name="dfas" localSheetId="4">#REF!</definedName>
    <definedName name="dfas">#REF!</definedName>
    <definedName name="dfasf" localSheetId="4">#REF!</definedName>
    <definedName name="dfasf">#REF!</definedName>
    <definedName name="dfd" localSheetId="4">#REF!</definedName>
    <definedName name="dfd">#REF!</definedName>
    <definedName name="dsavdasf" localSheetId="4">#REF!</definedName>
    <definedName name="dsavdasf">#REF!</definedName>
    <definedName name="eeawfe" localSheetId="4">#REF!</definedName>
    <definedName name="eeawfe">#REF!</definedName>
    <definedName name="eraw" localSheetId="4">#REF!</definedName>
    <definedName name="eraw">#REF!</definedName>
    <definedName name="fads" localSheetId="4">#REF!</definedName>
    <definedName name="fads">#REF!</definedName>
    <definedName name="faesf" localSheetId="4">#REF!</definedName>
    <definedName name="faesf">#REF!</definedName>
    <definedName name="fasdfd" localSheetId="4">#REF!</definedName>
    <definedName name="fasdfd">#REF!</definedName>
    <definedName name="fasdfsda" localSheetId="4">#REF!</definedName>
    <definedName name="fasdfsda">#REF!</definedName>
    <definedName name="fd" localSheetId="4">#REF!</definedName>
    <definedName name="fd">#REF!</definedName>
    <definedName name="fda" localSheetId="4">#REF!</definedName>
    <definedName name="fda">#REF!</definedName>
    <definedName name="fdasf" localSheetId="4">#REF!</definedName>
    <definedName name="fdasf">#REF!</definedName>
    <definedName name="fdasfda" localSheetId="4">#REF!</definedName>
    <definedName name="fdasfda">#REF!</definedName>
    <definedName name="fdasfe" localSheetId="4">#REF!</definedName>
    <definedName name="fdasfe">#REF!</definedName>
    <definedName name="fddafsdas" localSheetId="4">#REF!</definedName>
    <definedName name="fddafsdas">#REF!</definedName>
    <definedName name="fds" localSheetId="4">#REF!</definedName>
    <definedName name="fds">#REF!</definedName>
    <definedName name="fdsf" localSheetId="4">#REF!</definedName>
    <definedName name="fdsf">#REF!</definedName>
    <definedName name="fdwf" localSheetId="4">#REF!</definedName>
    <definedName name="fdwf">#REF!</definedName>
    <definedName name="fea" localSheetId="4">#REF!</definedName>
    <definedName name="fea">#REF!</definedName>
    <definedName name="feawe" localSheetId="4">#REF!</definedName>
    <definedName name="feawe">#REF!</definedName>
    <definedName name="fee" localSheetId="4">#REF!</definedName>
    <definedName name="fee">#REF!</definedName>
    <definedName name="feqww" localSheetId="4">#REF!</definedName>
    <definedName name="feqww">#REF!</definedName>
    <definedName name="fewe" localSheetId="4">#REF!</definedName>
    <definedName name="fewe">#REF!</definedName>
    <definedName name="frewqe" localSheetId="4">#REF!</definedName>
    <definedName name="frewqe">#REF!</definedName>
    <definedName name="fsadf" localSheetId="4">#REF!</definedName>
    <definedName name="fsadf">#REF!</definedName>
    <definedName name="fsdf" localSheetId="4">#REF!</definedName>
    <definedName name="fsdf">#REF!</definedName>
    <definedName name="fveawe" localSheetId="4">#REF!</definedName>
    <definedName name="fveawe">#REF!</definedName>
    <definedName name="_xlnm.Print_Area" localSheetId="0">Form!$A$1:$G$39</definedName>
    <definedName name="sdads" localSheetId="4">#REF!</definedName>
    <definedName name="sdads">#REF!</definedName>
    <definedName name="V" localSheetId="4">#REF!</definedName>
    <definedName name="V">#REF!</definedName>
    <definedName name="vadsd" localSheetId="4">#REF!</definedName>
    <definedName name="vadsd">#REF!</definedName>
    <definedName name="vasd" localSheetId="4">#REF!</definedName>
    <definedName name="vasd">#REF!</definedName>
    <definedName name="VCD" localSheetId="4">#REF!</definedName>
    <definedName name="VCD">#REF!</definedName>
    <definedName name="VD" localSheetId="4">#REF!</definedName>
    <definedName name="VD">#REF!</definedName>
    <definedName name="vdad" localSheetId="4">#REF!</definedName>
    <definedName name="vdad">#REF!</definedName>
    <definedName name="VDASE" localSheetId="4">#REF!</definedName>
    <definedName name="VDASE">#REF!</definedName>
    <definedName name="VDFA" localSheetId="4">#REF!</definedName>
    <definedName name="VDFA">#REF!</definedName>
    <definedName name="VDFASD" localSheetId="4">#REF!</definedName>
    <definedName name="VDFASD">#REF!</definedName>
    <definedName name="VDFVFS" localSheetId="4">#REF!</definedName>
    <definedName name="VDFVFS">#REF!</definedName>
    <definedName name="VDS" localSheetId="4">#REF!</definedName>
    <definedName name="VDS">#REF!</definedName>
    <definedName name="vdsa" localSheetId="4">#REF!</definedName>
    <definedName name="vdsa">#REF!</definedName>
    <definedName name="VDSS" localSheetId="4">#REF!</definedName>
    <definedName name="VDSS">#REF!</definedName>
    <definedName name="VDVCD" localSheetId="4">#REF!</definedName>
    <definedName name="VDVCD">#REF!</definedName>
    <definedName name="VED" localSheetId="4">#REF!</definedName>
    <definedName name="VED">#REF!</definedName>
    <definedName name="VSDVSDA" localSheetId="4">#REF!</definedName>
    <definedName name="VSDVSDA">#REF!</definedName>
    <definedName name="xsde" localSheetId="4">#REF!</definedName>
    <definedName name="xsde">#REF!</definedName>
  </definedNames>
  <calcPr calcId="191029"/>
</workbook>
</file>

<file path=xl/calcChain.xml><?xml version="1.0" encoding="utf-8"?>
<calcChain xmlns="http://schemas.openxmlformats.org/spreadsheetml/2006/main">
  <c r="AD6" i="25" l="1"/>
  <c r="AA6" i="25"/>
  <c r="AE6" i="25" s="1"/>
  <c r="U6" i="25"/>
  <c r="H6" i="25"/>
  <c r="J6" i="25" s="1"/>
  <c r="AD5" i="25"/>
  <c r="AA5" i="25"/>
  <c r="AE5" i="25" s="1"/>
  <c r="U5" i="25"/>
  <c r="H5" i="25"/>
  <c r="J5" i="25" s="1"/>
  <c r="AE4" i="25"/>
  <c r="AD4" i="25"/>
  <c r="AA4" i="25"/>
  <c r="U4" i="25"/>
  <c r="H4" i="25"/>
  <c r="V4" i="25" s="1"/>
  <c r="AD3" i="25"/>
  <c r="AA3" i="25"/>
  <c r="AE3" i="25" s="1"/>
  <c r="U3" i="25"/>
  <c r="V3" i="25"/>
  <c r="H3" i="25"/>
  <c r="J3" i="25" s="1"/>
  <c r="H4" i="19"/>
  <c r="J4" i="19" s="1"/>
  <c r="U4" i="19"/>
  <c r="AD4" i="19"/>
  <c r="BP4" i="19"/>
  <c r="H5" i="19"/>
  <c r="J5" i="19" s="1"/>
  <c r="U5" i="19"/>
  <c r="AD5" i="19"/>
  <c r="BP5" i="19"/>
  <c r="H6" i="19"/>
  <c r="J6" i="19" s="1"/>
  <c r="U6" i="19"/>
  <c r="AD6" i="19"/>
  <c r="BP6" i="19"/>
  <c r="H7" i="19"/>
  <c r="J7" i="19" s="1"/>
  <c r="U7" i="19"/>
  <c r="AD7" i="19"/>
  <c r="BP7" i="19"/>
  <c r="Y14" i="23"/>
  <c r="U14" i="23"/>
  <c r="W14" i="23" s="1"/>
  <c r="Y13" i="23"/>
  <c r="U13" i="23"/>
  <c r="W13" i="23" s="1"/>
  <c r="Y12" i="23"/>
  <c r="U12" i="23"/>
  <c r="W12" i="23" s="1"/>
  <c r="Y11" i="23"/>
  <c r="U11" i="23"/>
  <c r="W11" i="23" s="1"/>
  <c r="Y10" i="23"/>
  <c r="U10" i="23"/>
  <c r="W10" i="23" s="1"/>
  <c r="Y9" i="23"/>
  <c r="U9" i="23"/>
  <c r="W9" i="23" s="1"/>
  <c r="Y8" i="23"/>
  <c r="U8" i="23"/>
  <c r="W8" i="23" s="1"/>
  <c r="Y7" i="23"/>
  <c r="U7" i="23"/>
  <c r="U2" i="23" s="1"/>
  <c r="R2" i="23"/>
  <c r="Q2" i="23"/>
  <c r="V5" i="25" l="1"/>
  <c r="J4" i="25"/>
  <c r="V6" i="25"/>
  <c r="N4" i="19"/>
  <c r="P4" i="19" s="1"/>
  <c r="V4" i="19" s="1"/>
  <c r="N6" i="19"/>
  <c r="P6" i="19" s="1"/>
  <c r="V6" i="19" s="1"/>
  <c r="N5" i="19"/>
  <c r="P5" i="19" s="1"/>
  <c r="V5" i="19" s="1"/>
  <c r="N7" i="19"/>
  <c r="P7" i="19" s="1"/>
  <c r="V7" i="19" s="1"/>
  <c r="W7" i="23"/>
  <c r="W2" i="23"/>
  <c r="AA5" i="19" l="1"/>
  <c r="AE5" i="19" s="1"/>
  <c r="AA4" i="19"/>
  <c r="AE4" i="19" s="1"/>
  <c r="U9" i="22"/>
  <c r="T9" i="22"/>
  <c r="K9" i="22"/>
  <c r="U8" i="22"/>
  <c r="T8" i="22"/>
  <c r="K8" i="22"/>
  <c r="U7" i="22"/>
  <c r="T7" i="22"/>
  <c r="K7" i="22"/>
  <c r="U6" i="22"/>
  <c r="T6" i="22"/>
  <c r="K6" i="22"/>
  <c r="U2" i="22"/>
  <c r="T2" i="22"/>
  <c r="AA6" i="19" l="1"/>
  <c r="AE6" i="19" s="1"/>
  <c r="AA7" i="19"/>
  <c r="AE7" i="19" s="1"/>
</calcChain>
</file>

<file path=xl/sharedStrings.xml><?xml version="1.0" encoding="utf-8"?>
<sst xmlns="http://schemas.openxmlformats.org/spreadsheetml/2006/main" count="341" uniqueCount="265">
  <si>
    <t>Section Code</t>
  </si>
  <si>
    <t>Interest</t>
  </si>
  <si>
    <t>Others</t>
  </si>
  <si>
    <t>Date of deduction</t>
  </si>
  <si>
    <t>92B</t>
  </si>
  <si>
    <t>No</t>
  </si>
  <si>
    <t>Serial Number</t>
  </si>
  <si>
    <t>Update Mode</t>
  </si>
  <si>
    <t xml:space="preserve">Permanent Account No. of the Employee </t>
  </si>
  <si>
    <t>Name of the Employee</t>
  </si>
  <si>
    <t>Deductee Type (Senior Citizen, Super Citizen, Others)</t>
  </si>
  <si>
    <t>Date from which employed with current employer  in the current FY (dd/mm/yyyy)</t>
  </si>
  <si>
    <t>Date to which employed with current employer in the current FY (dd/mm/yyyy)</t>
  </si>
  <si>
    <t>Total amount of Gross Salary received from current employer (sum of columns 59+60+61 for FY 2018-19 onwards)</t>
  </si>
  <si>
    <t>Reported total amount of salary  received from other employer (s)</t>
  </si>
  <si>
    <t>Total Amount of Salary (8+9)</t>
  </si>
  <si>
    <t xml:space="preserve">Total deductions under section 16(ii) </t>
  </si>
  <si>
    <t xml:space="preserve">Total deductions under section 16(iii) </t>
  </si>
  <si>
    <t>Total Deduction u/s 16 (ia)</t>
  </si>
  <si>
    <t>Income chargeable under the head 'Salaries' [8+9-(68+11+12+13)]</t>
  </si>
  <si>
    <t>Income (for admissible loss) form House property reported  to employee offered for TDS (section 192 (2B))</t>
  </si>
  <si>
    <t>Gross total income (14+15+69)</t>
  </si>
  <si>
    <t>Aggregate Amount of deductions  under  section  80C, 80CCC and 80CCD (1) (Total to be limited to amount specified in section 80CCE)</t>
  </si>
  <si>
    <t>Amount deductible under section 80CCF. Applicable for FY 2010-11 and 2011-12 only</t>
  </si>
  <si>
    <t>Amount Deductible under  section  80CCG. Applicable from FY 2012-13 onwards</t>
  </si>
  <si>
    <t>Total taxable income (16-21)</t>
  </si>
  <si>
    <t>Total tax - (i) income-tax on total income</t>
  </si>
  <si>
    <t>(ii) Surcharge</t>
  </si>
  <si>
    <t>(iii) Health and Education cess</t>
  </si>
  <si>
    <t>Income-tax relief under section 89, when salary etc., is paid in arrears or in advance</t>
  </si>
  <si>
    <t>Total amount of tax deducted at source by the current employer for the whole year  [aggregate of the amount in column 323 of Annexure I for all the quarters in respect of each employee]</t>
  </si>
  <si>
    <t>Reported amount of tax deducted at Source by other employer (s) (income respect of which included in computing total taxable income in column 13)</t>
  </si>
  <si>
    <t>Total amount of tax deducted at source for the whole year (28+29+57)</t>
  </si>
  <si>
    <t>Shortfall in tax deduction(+) / Excess tax deduction(-) (27-30)</t>
  </si>
  <si>
    <t>Whether Tax deducted at Higher rate due to non furnishing of PAN by deductee</t>
  </si>
  <si>
    <t>(House Rent Allowance) Whether aggregate rent payment exceeds rupees one lakh</t>
  </si>
  <si>
    <t>If exemption is claimed under secton  10(13A), PAN of Landlord 1</t>
  </si>
  <si>
    <t>Name of Landlord 1</t>
  </si>
  <si>
    <t>Whether Interest paid to the lender under the head "income from house property"</t>
  </si>
  <si>
    <t>PAN of Lender 1, if interest on housing loan is claimed under section 24(b)</t>
  </si>
  <si>
    <t>Name of Lender 1,  if interest on housing loan is claimed under section 24(b)</t>
  </si>
  <si>
    <t>Whether Contributions paid by the trustees of an approved superannuation fund</t>
  </si>
  <si>
    <t>The amount of tax deducted on repayment</t>
  </si>
  <si>
    <t>(a) Gross Salary as per provisions contained in  sec 17(1)</t>
  </si>
  <si>
    <t>(b) Value of perquisites [section 17(2)])(as per from no 12BA, whever applicable)</t>
  </si>
  <si>
    <t>(c') profit in lieu of Salary [section 17(3) (as per from no 12BA, whever applicable)</t>
  </si>
  <si>
    <t>Travel concession or assistance [section 10(5)]</t>
  </si>
  <si>
    <t>Death -cum-retairement gratuity [section 10(10)]</t>
  </si>
  <si>
    <t>Commuted value of pension [section 10(10A)]</t>
  </si>
  <si>
    <t>Cash equivalent of leave salary encashment [secton 10 (10AA)]</t>
  </si>
  <si>
    <t>House Rent allowance [section  10(13A)]</t>
  </si>
  <si>
    <t>Amount of any other exemption under section 10</t>
  </si>
  <si>
    <t>Total amount of exemption claimed under section 10 (62+63+64+65+66+67)</t>
  </si>
  <si>
    <t>Income under the head other source offered for TDS [section 192 (2B)]</t>
  </si>
  <si>
    <t>Rebate under section 87A, if applicable</t>
  </si>
  <si>
    <t>Yes</t>
  </si>
  <si>
    <t>Amount deductible under any other provision of Chapter VI-A (Deductible Amunt)</t>
  </si>
  <si>
    <t>Net tax Liability [23+24+25-(90+26)]</t>
  </si>
  <si>
    <t>Deduction in respect of life insurance premia, contributions to provident fund etc (section 80C) (Gross Amount)</t>
  </si>
  <si>
    <t>Deduction in respect of life insurance premia, contributions to provident fund etc (section 80C) (Deductible Amount)</t>
  </si>
  <si>
    <t>Deduction in respect of contribution to cetain pension funds [section 80CCC] (Gross Amount)</t>
  </si>
  <si>
    <t>Deduction in respect of contribution to cetain pension funds [section 80CCC] (Deductible Amount)</t>
  </si>
  <si>
    <t>Deduction in respect of contribution by taxpayer to notified pension scheme [sction 80CCD(1)] (Gross Amount)</t>
  </si>
  <si>
    <t>Deduction in respect of contribution by taxpayer to notified pension scheme [sction 80CCD(1)] (Deductible Amount)</t>
  </si>
  <si>
    <t>Deduction in respect of amount paid/ deposited under notified pension scheme [sction 80CCD(1B)](Gross Amount</t>
  </si>
  <si>
    <t>Deduction in respect of amount paid/ deposited under notified pension scheme [sction 80CCD(1B)](Deductible Amount</t>
  </si>
  <si>
    <t>Deduction in respect of contribution by emplyer to notified pension scheme [section 80CCD (2)] (Gross Amount)</t>
  </si>
  <si>
    <t>Deduction in respect of contribution by emplyer to notified pension scheme [section 80CCD (2)] (DeductibleAmount)</t>
  </si>
  <si>
    <t>Deduction in respect of Health insurance premia (section 80D) (Gross Amount)</t>
  </si>
  <si>
    <t>Deduction in respect of Health insurance premia (section 80D) (DeductibleAmount)</t>
  </si>
  <si>
    <t>Deduction in respect of interest on  loan taken for higher education [section 80E] (Gross Amount)</t>
  </si>
  <si>
    <t>Deduction in respect of interest on  loan taken for higher education [section 80E] (Deductible Amount)</t>
  </si>
  <si>
    <t>Total deduction in respect of donations to certain funds, charitable institutions, etc.(section 80G) (Gross Amount)</t>
  </si>
  <si>
    <t>Total deduction in respect of donations to certain funds, charitable institutions, etc.(section 80G) (Qualifying Amount)</t>
  </si>
  <si>
    <t>Total deduction in respect of donations to certain funds, charitable institutions, etc.(section 80G) (Deductible amount)</t>
  </si>
  <si>
    <t>Deduction in respect of interest on deposits in savings account (section 80TTA) (Gross Amount)</t>
  </si>
  <si>
    <t>Deduction in respect of interest on deposits in savings account (section 80TTA) (QualifyingAmount)</t>
  </si>
  <si>
    <t>Deduction in respect of interest on deposits in savings account (section 80TTA) (Deductible Amount)</t>
  </si>
  <si>
    <t>Amount deductible under any other provision of chapter VI_A (Gross Amount)</t>
  </si>
  <si>
    <t>Amount deductible under any other provision of chapter VI_A (QualifyingAmount)</t>
  </si>
  <si>
    <t>If exemption is claimed under secton  10(13A), PAN of Landlord 2</t>
  </si>
  <si>
    <t>For Quarter Ended - Q1 / Q2 / Q3 / Q4</t>
  </si>
  <si>
    <t>Particulars of Statement</t>
  </si>
  <si>
    <t>Tax Deduction and Collection Account No (TAN)</t>
  </si>
  <si>
    <t>Financial Year</t>
  </si>
  <si>
    <t>Last Tax Deduction and Collection Account No</t>
  </si>
  <si>
    <t>Assessment Year</t>
  </si>
  <si>
    <t>Permanent Account Numer</t>
  </si>
  <si>
    <t>Type of deducor</t>
  </si>
  <si>
    <t>Is this a Revised Return (Yes/No)</t>
  </si>
  <si>
    <t>Last Deductor Type</t>
  </si>
  <si>
    <t>Update Deductor Details</t>
  </si>
  <si>
    <t>Receipts No of Original Return</t>
  </si>
  <si>
    <t>(Indicate only if any change in deductor details)</t>
  </si>
  <si>
    <t>Receipts No of Previous Return</t>
  </si>
  <si>
    <t>Particular of Deductor (Employer)</t>
  </si>
  <si>
    <t>Name</t>
  </si>
  <si>
    <t>Ministry / Dept Name</t>
  </si>
  <si>
    <t>Branch / Division (if any)</t>
  </si>
  <si>
    <t>Ministry / Dept Name (Others)</t>
  </si>
  <si>
    <t>State Name</t>
  </si>
  <si>
    <t>DDO Code</t>
  </si>
  <si>
    <t>PAO Code</t>
  </si>
  <si>
    <t>DDO Registration Number</t>
  </si>
  <si>
    <t>PAO Registration Number</t>
  </si>
  <si>
    <t>Flat No</t>
  </si>
  <si>
    <t>Name of Premiss / Building</t>
  </si>
  <si>
    <t>Road / Street / Lane</t>
  </si>
  <si>
    <t>Area / Location</t>
  </si>
  <si>
    <t>Town /  City / District</t>
  </si>
  <si>
    <t>PIN Code</t>
  </si>
  <si>
    <t>State</t>
  </si>
  <si>
    <t>Telephone No</t>
  </si>
  <si>
    <t>E-Mail</t>
  </si>
  <si>
    <t>Telephone No (Alternate)</t>
  </si>
  <si>
    <t>E-Mail (Alternate)</t>
  </si>
  <si>
    <t>Account Office Identification Number</t>
  </si>
  <si>
    <t>Has address changed since</t>
  </si>
  <si>
    <t>(AIN) of PAO/TO/CDDO</t>
  </si>
  <si>
    <t>last return</t>
  </si>
  <si>
    <t>Goods and Services Tax Number (GSTN)</t>
  </si>
  <si>
    <t>Particulars of the person responsible for deduction of Tax</t>
  </si>
  <si>
    <t>Permanent Account Number</t>
  </si>
  <si>
    <t>Designation</t>
  </si>
  <si>
    <t>Has address changed since last return</t>
  </si>
  <si>
    <t xml:space="preserve">Mobile No </t>
  </si>
  <si>
    <t>Receipts no of earlier Statement</t>
  </si>
  <si>
    <t>Filed for earlier period</t>
  </si>
  <si>
    <t>Mandatory Field</t>
  </si>
  <si>
    <t>Optional</t>
  </si>
  <si>
    <t>Mandatory Filed and optional filed depends on type of dedector</t>
  </si>
  <si>
    <t>Challan</t>
  </si>
  <si>
    <t>Sr. No.</t>
  </si>
  <si>
    <t>Udate Mode of Challan</t>
  </si>
  <si>
    <t xml:space="preserve">TDS          </t>
  </si>
  <si>
    <t xml:space="preserve">Surcharge       </t>
  </si>
  <si>
    <t xml:space="preserve">Education Cess          </t>
  </si>
  <si>
    <t xml:space="preserve">Interest        </t>
  </si>
  <si>
    <t>Fee</t>
  </si>
  <si>
    <t xml:space="preserve">Pentalty / Others </t>
  </si>
  <si>
    <t>Last Total Tax Deposited</t>
  </si>
  <si>
    <t>Total Amount Deposited as per Challan / Book Adjustmet</t>
  </si>
  <si>
    <r>
      <t xml:space="preserve">Cheque / DD No.      </t>
    </r>
    <r>
      <rPr>
        <i/>
        <sz val="8"/>
        <color indexed="12"/>
        <rFont val="Arial"/>
        <family val="2"/>
      </rPr>
      <t xml:space="preserve"> (if any)</t>
    </r>
  </si>
  <si>
    <t>Last BSR Code / 24G Receipt No</t>
  </si>
  <si>
    <t>BSR code / Receipt no of Form 26G</t>
  </si>
  <si>
    <t>Last Date on Which Tax Deposited</t>
  </si>
  <si>
    <t>Date on which amount deposited throug challan - Date of Transfer voucher</t>
  </si>
  <si>
    <t>Last DDO / Transfer voucher / Challan serial No.</t>
  </si>
  <si>
    <t>Challan Serial No  / DDO Serial No of Form No 24G</t>
  </si>
  <si>
    <t>Mode of Deposit through Book Adjustment (Yes/No)</t>
  </si>
  <si>
    <t>Interest to be allocated / apportioned</t>
  </si>
  <si>
    <t xml:space="preserve">Others </t>
  </si>
  <si>
    <t>200 - TDS payable by Tax payer or 400- TDS Regular Assessment</t>
  </si>
  <si>
    <t>Challan Balance as per Cosolidated File</t>
  </si>
  <si>
    <t>6360218</t>
  </si>
  <si>
    <t>In case of original return put figure in Green field only</t>
  </si>
  <si>
    <t>From Number : 24Q</t>
  </si>
  <si>
    <t>Quarterly statement of deduction of tax under sub section (3) of section 200 of the Income Tax Act 1961  in respect of Salary.</t>
  </si>
  <si>
    <t>Has regular statement for Form 24Q</t>
  </si>
  <si>
    <t>filed for Form 24Q</t>
  </si>
  <si>
    <t>R Kumar</t>
  </si>
  <si>
    <t>Challan No</t>
  </si>
  <si>
    <t>Update Mode for deductee (Add / update / Pan Update)</t>
  </si>
  <si>
    <t>BSR Code of Branch Where Tax Deposited</t>
  </si>
  <si>
    <t>Date of which Tax Deposited</t>
  </si>
  <si>
    <t>Transfer Vocher No</t>
  </si>
  <si>
    <t>Section</t>
  </si>
  <si>
    <t>Total TDS to be Allocated among deductees</t>
  </si>
  <si>
    <t>Total</t>
  </si>
  <si>
    <t>Sr. No</t>
  </si>
  <si>
    <t>Date of Payment / Credit</t>
  </si>
  <si>
    <t xml:space="preserve">Amount paid / credited Rs. </t>
  </si>
  <si>
    <t>TDS                 Rs.</t>
  </si>
  <si>
    <t>Surcharge      Rs.</t>
  </si>
  <si>
    <t>Education     Cess                   Rs.</t>
  </si>
  <si>
    <t>Total Tax Deducted  (18+19+20)</t>
  </si>
  <si>
    <t>Last Total Tax Deducted</t>
  </si>
  <si>
    <t xml:space="preserve">Total Tax deposited      Rs. </t>
  </si>
  <si>
    <t>Reason for non-deduction / lower deduction / Higher deduction / thesehold</t>
  </si>
  <si>
    <t>Certificate no issue by the AO u/s 197 for non deduction / lower deduction</t>
  </si>
  <si>
    <t>Sample Date</t>
  </si>
  <si>
    <t>Auto Populated figures</t>
  </si>
  <si>
    <t>AAAAXXXXG</t>
  </si>
  <si>
    <t>Employee Reference Number Provider by Employer (If any)</t>
  </si>
  <si>
    <t>Last PAN of Employee / Senior Citizen</t>
  </si>
  <si>
    <t>PAN of the Employee / Senior Citizen</t>
  </si>
  <si>
    <t>Name of Employee / Senior Citizen</t>
  </si>
  <si>
    <t>Total amount deductible under Chapter VI-A (17+18+19+(71+73+75) (Limited to Rs 150000) +77+79+81+83+86+89+20)</t>
  </si>
  <si>
    <t>Name of Landlord 2</t>
  </si>
  <si>
    <t>If exemption is claimed under secton  10(13A), PAN of Landlord 3</t>
  </si>
  <si>
    <t>Name of Landlord 3</t>
  </si>
  <si>
    <t>If exemption is claimed under secton  10(13A), PAN of Landlord 4</t>
  </si>
  <si>
    <t>Name of Landlord 4</t>
  </si>
  <si>
    <t>PAN of Lender 2, if interest on housing loan is claimed under section 24(b)</t>
  </si>
  <si>
    <t>Name of Lender 2,  if interest on housing loan is claimed under section 24(b)</t>
  </si>
  <si>
    <t>Name of Lender 3,  if interest on housing loan is claimed under section 24(b)</t>
  </si>
  <si>
    <t>Name of Lender 4,  if interest on housing loan is claimed under section 24(b)</t>
  </si>
  <si>
    <t>Name of the Superannual Fund</t>
  </si>
  <si>
    <t>Date from which employee has been contributed to the superannuation fund</t>
  </si>
  <si>
    <t>Date to which the employee has contributed to te superannuatio fund</t>
  </si>
  <si>
    <t>The amount of contribution repaid on account of principal and interest</t>
  </si>
  <si>
    <t>The average rate of deduction of tax during the preceding three year</t>
  </si>
  <si>
    <t>Gross Total Income including contribution repaid on account of principal and interest from superannualtion fund</t>
  </si>
  <si>
    <t>Whether Opting for Taxation u/s 115BAC ?</t>
  </si>
  <si>
    <t>Permanent Account No. of the Specified Senior Citizen</t>
  </si>
  <si>
    <t>Name of the Specified Senior Citizen</t>
  </si>
  <si>
    <t>Deductee Type (Senior Citizen, Super Citizen)</t>
  </si>
  <si>
    <t>Whether opting for taxation u/s 115BAC ?</t>
  </si>
  <si>
    <t>Gross Pension as per provision contained in Clause (ii) Section 17(1)</t>
  </si>
  <si>
    <t>Total Deduction under Section 16(ia)</t>
  </si>
  <si>
    <t>Tax on Employment Section 16(iii)</t>
  </si>
  <si>
    <t>Total deduction under Section 16 (397+398)</t>
  </si>
  <si>
    <t>Income under the head Salaries (396-399)</t>
  </si>
  <si>
    <t>Interest Income under the other sources paid by the specified Bank</t>
  </si>
  <si>
    <t>Gross Total Income (400+401)</t>
  </si>
  <si>
    <t>Deduction in respect of Life Insurance premia, Contribution to provident fund etc u/s 80C (Gross Amount)</t>
  </si>
  <si>
    <t>Deduction in respect of Life insurance premia, contributions to provident fund etc u/s 80C (Deductible Amount)</t>
  </si>
  <si>
    <t>Deduction in respect of contribution to certain pension funds u/s 80CCC (Gross Amount)</t>
  </si>
  <si>
    <t>Deduction in respect of contribution to certain pension funds u/s 80CCC (Deductible Amount)</t>
  </si>
  <si>
    <t>Deduction in respect of contribution by taxpayer to Pension Scheme u/s 80CCD(1) (Gross Amount)</t>
  </si>
  <si>
    <t>Deduction in respect of contribution by taxpayer to Pension Scheme u/s 80CCD(1) (Deductible Amount)</t>
  </si>
  <si>
    <t>Total Deduction u/s 80C, 80CC and 80CCD(1) (Does not Exceed RS 150000) (404+406+408)</t>
  </si>
  <si>
    <t>Deduction in respect of Amount paid/deposited in Notified Pension scheme u/s 80CCD (1B) (Gross Amount)</t>
  </si>
  <si>
    <t>Deduction in respect of Amount paid/deposited in Notified Pension scheme u/s 80CCD (1B) (Deductible Amount)</t>
  </si>
  <si>
    <t>Deduction in respect of health insurance premia u/s 80D (Gross Amount)</t>
  </si>
  <si>
    <t>Deduction in respect of health insurance premia u/s 80D (Deductible Amount)</t>
  </si>
  <si>
    <t>Deduction in respect of loan taken for higher education u/s 80E (Gross Amount)</t>
  </si>
  <si>
    <t>Deduction in respect of loan taken for higher education u/s 80E (Deductible amount)</t>
  </si>
  <si>
    <t>Deduction in respect of donation to certain fund, Charitable Institutions etc u/s 80G (Gross Amount)</t>
  </si>
  <si>
    <t>Deduction in respect of donation to certain fund, Charitable Institutions etc u/s 80G (Qualifying Amount)</t>
  </si>
  <si>
    <t>Deduction in respect of donation to certain fund, Charitable Institutions etc u/s 80G (Deductible Amount)</t>
  </si>
  <si>
    <t>Deduction in respect of interest on deposits in saving account u/s 80TTB (Gross Amount)</t>
  </si>
  <si>
    <t>Deduction in respect of interest on deposits in saving account u/s 80TTB (Qualifying Amount)</t>
  </si>
  <si>
    <t>Deduction in respect of interest on deposits in saving account u/s 80TTB (Deductible Amount)</t>
  </si>
  <si>
    <t>Deduction in respect of maintenance including medical treatment of a dependent who is a person with disability u/s 80DD (Gross Amount)</t>
  </si>
  <si>
    <t>Deduction in respect of maintenance including medical treatment of a dependent who is a person with disability u/s 80DD (Qualfying Amount)</t>
  </si>
  <si>
    <t>Deduction in respect of maintenance including medical treatment of a dependent who is a person with disability u/s 80DD (Deductible Amount)</t>
  </si>
  <si>
    <t>Deduction in respect of interest on loan taken on residential property u/s 80EE (Gross Amount)</t>
  </si>
  <si>
    <t>Deduction in respect of interest on loan taken on residential property u/s 80EE (Qualifying Amount)</t>
  </si>
  <si>
    <t>Deduction in respect of interest on loan taken on residential property u/s 80EE (Deductible Amount)</t>
  </si>
  <si>
    <t>Deduction in respect of interest on loan taken on certain house property u/s 80EEA (Gross Amount)</t>
  </si>
  <si>
    <t>Deduction in respect of interest on loan taken on certain house property u/s 80EEA (Qualifying Amount)</t>
  </si>
  <si>
    <t>Deduction in respect of interest on loan taken on certain house property u/s 80EEA (Deductible Amount)</t>
  </si>
  <si>
    <t>Deduction in respect of rents paid u/s 80GG (Gross Amount)</t>
  </si>
  <si>
    <t>Deduction in respect of rents paid u/s 80GG (Qualifying Amount)</t>
  </si>
  <si>
    <t>Deduction in respect of rents paid u/s 80GG (Deductible Amount)</t>
  </si>
  <si>
    <t>Deduction in respect of contribution given by any person to political parties u/s 80GGC (Gross Amount)</t>
  </si>
  <si>
    <t>Deduction in respect of contribution given by any person to political parties u/s 80GGC (Qualifying Amount)</t>
  </si>
  <si>
    <t>Deduction in respect of contribution given by any person to political parties u/s 80GGC (Deductible Amount)</t>
  </si>
  <si>
    <t>Deduction in case of a person with disability u/s 80U (Gross Amount)</t>
  </si>
  <si>
    <t>Deduction in case of a person with disability u/s 80U (Qualifying Amount)</t>
  </si>
  <si>
    <t>Deduction in case of a person with disability u/s 80U (Deductible Amount)</t>
  </si>
  <si>
    <t>Amount deductible under any other provision of chapter VI-A (Gross Amount)</t>
  </si>
  <si>
    <t>Amount deductible under any other provision of chapter VI-A (Qualifying Amount)</t>
  </si>
  <si>
    <t>Amount deductible under any other provision of chapter VI-A (Deductible Amount)</t>
  </si>
  <si>
    <t>Aggregate of deductible amount under Chapter VI A (20+22+24+26+29+32+35+38+41+44+47+50+53)</t>
  </si>
  <si>
    <t>Total Taxable Income (402-426)</t>
  </si>
  <si>
    <t>Income Tax on Total Income</t>
  </si>
  <si>
    <t>Rebate under Section 87A if Applicable</t>
  </si>
  <si>
    <t>Surcharge wherever applicable</t>
  </si>
  <si>
    <t>Health and Education cess</t>
  </si>
  <si>
    <t>Tax payable [428+430(431-429)]</t>
  </si>
  <si>
    <t>Relief Under Section 89</t>
  </si>
  <si>
    <t>Net Tax Payable</t>
  </si>
  <si>
    <t>332A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</si>
</sst>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&quot;$&quot;#,##0_);[Red]\(&quot;$&quot;#,##0\)"/>
    <numFmt numFmtId="165" formatCode="_(* #,##0.00_);_(* \(#,##0.00\);_(* &quot;-&quot;??_);_(@_)"/>
    <numFmt numFmtId="166" formatCode="_(* #,##0_);_(* \(#,##0\);_(* &quot;-&quot;??_);_(@_)"/>
    <numFmt numFmtId="167" formatCode="dd\/mm\/yyyy"/>
    <numFmt numFmtId="168" formatCode="&quot;&quot;0.00"/>
    <numFmt numFmtId="169" formatCode="&quot;&quot;0.00&quot; Cr&quot;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222222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sz val="18"/>
      <color theme="1"/>
      <name val="Calibri"/>
      <family val="2"/>
      <scheme val="minor"/>
    </font>
    <font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5" fontId="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/>
    <xf numFmtId="0" fontId="21" fillId="0" borderId="0"/>
    <xf numFmtId="0" fontId="3" fillId="0" borderId="0"/>
    <xf numFmtId="165" fontId="2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2" fontId="29" fillId="0" borderId="10" xfId="0" applyNumberFormat="1" applyFont="1" applyFill="1" applyBorder="1"/>
    <xf numFmtId="0" fontId="21" fillId="0" borderId="10" xfId="0" applyFont="1" applyFill="1" applyBorder="1"/>
    <xf numFmtId="0" fontId="6" fillId="24" borderId="10" xfId="51" applyFont="1" applyFill="1" applyBorder="1" applyAlignment="1">
      <alignment horizontal="center" vertical="top" wrapText="1"/>
    </xf>
    <xf numFmtId="0" fontId="6" fillId="25" borderId="10" xfId="51" applyFont="1" applyFill="1" applyBorder="1" applyAlignment="1">
      <alignment horizontal="center" vertical="top" wrapText="1"/>
    </xf>
    <xf numFmtId="0" fontId="5" fillId="24" borderId="10" xfId="52" applyFont="1" applyFill="1" applyBorder="1" applyAlignment="1">
      <alignment horizontal="center" vertical="top" wrapText="1"/>
    </xf>
    <xf numFmtId="0" fontId="5" fillId="25" borderId="10" xfId="52" applyFont="1" applyFill="1" applyBorder="1" applyAlignment="1">
      <alignment horizontal="center" vertical="top" wrapText="1"/>
    </xf>
    <xf numFmtId="0" fontId="6" fillId="24" borderId="10" xfId="51" applyFont="1" applyFill="1" applyBorder="1" applyAlignment="1">
      <alignment horizontal="center" wrapText="1"/>
    </xf>
    <xf numFmtId="0" fontId="6" fillId="25" borderId="10" xfId="51" applyFont="1" applyFill="1" applyBorder="1" applyAlignment="1">
      <alignment horizontal="center" wrapText="1"/>
    </xf>
    <xf numFmtId="0" fontId="0" fillId="0" borderId="10" xfId="0" applyBorder="1"/>
    <xf numFmtId="0" fontId="5" fillId="24" borderId="11" xfId="52" applyFont="1" applyFill="1" applyBorder="1" applyAlignment="1">
      <alignment horizontal="center" vertical="top" wrapText="1"/>
    </xf>
    <xf numFmtId="0" fontId="21" fillId="0" borderId="10" xfId="51" applyBorder="1" applyAlignment="1">
      <alignment horizontal="center"/>
    </xf>
    <xf numFmtId="0" fontId="21" fillId="25" borderId="10" xfId="51" applyFill="1" applyBorder="1" applyAlignment="1">
      <alignment horizontal="center"/>
    </xf>
    <xf numFmtId="14" fontId="21" fillId="0" borderId="10" xfId="51" applyNumberFormat="1" applyBorder="1" applyAlignment="1">
      <alignment horizontal="center"/>
    </xf>
    <xf numFmtId="166" fontId="21" fillId="25" borderId="10" xfId="28" applyNumberFormat="1" applyFont="1" applyFill="1" applyBorder="1"/>
    <xf numFmtId="166" fontId="21" fillId="0" borderId="10" xfId="28" applyNumberFormat="1" applyFont="1" applyFill="1" applyBorder="1"/>
    <xf numFmtId="2" fontId="21" fillId="0" borderId="10" xfId="51" applyNumberFormat="1" applyBorder="1"/>
    <xf numFmtId="2" fontId="21" fillId="25" borderId="10" xfId="51" applyNumberFormat="1" applyFill="1" applyBorder="1"/>
    <xf numFmtId="0" fontId="0" fillId="0" borderId="10" xfId="51" applyFont="1" applyBorder="1"/>
    <xf numFmtId="0" fontId="21" fillId="0" borderId="10" xfId="51" applyBorder="1"/>
    <xf numFmtId="0" fontId="31" fillId="0" borderId="10" xfId="45" applyFont="1" applyBorder="1"/>
    <xf numFmtId="0" fontId="0" fillId="0" borderId="10" xfId="51" applyFont="1" applyBorder="1" applyAlignment="1">
      <alignment horizontal="center"/>
    </xf>
    <xf numFmtId="166" fontId="21" fillId="0" borderId="10" xfId="28" applyNumberFormat="1" applyFont="1" applyBorder="1"/>
    <xf numFmtId="0" fontId="21" fillId="0" borderId="10" xfId="45" applyBorder="1"/>
    <xf numFmtId="0" fontId="31" fillId="0" borderId="10" xfId="45" applyFont="1" applyFill="1" applyBorder="1"/>
    <xf numFmtId="0" fontId="31" fillId="0" borderId="0" xfId="45" applyFont="1" applyBorder="1"/>
    <xf numFmtId="0" fontId="21" fillId="0" borderId="10" xfId="51" applyFill="1" applyBorder="1"/>
    <xf numFmtId="0" fontId="2" fillId="0" borderId="0" xfId="55"/>
    <xf numFmtId="0" fontId="32" fillId="0" borderId="0" xfId="55" applyFont="1" applyAlignment="1">
      <alignment horizontal="center" wrapText="1"/>
    </xf>
    <xf numFmtId="0" fontId="32" fillId="0" borderId="10" xfId="55" applyFont="1" applyBorder="1" applyAlignment="1">
      <alignment horizontal="center"/>
    </xf>
    <xf numFmtId="0" fontId="32" fillId="0" borderId="10" xfId="55" applyFont="1" applyBorder="1"/>
    <xf numFmtId="0" fontId="2" fillId="0" borderId="10" xfId="55" applyBorder="1"/>
    <xf numFmtId="0" fontId="2" fillId="0" borderId="10" xfId="55" applyBorder="1" applyAlignment="1">
      <alignment horizontal="center"/>
    </xf>
    <xf numFmtId="0" fontId="2" fillId="26" borderId="14" xfId="55" applyFill="1" applyBorder="1"/>
    <xf numFmtId="0" fontId="2" fillId="0" borderId="14" xfId="55" applyBorder="1"/>
    <xf numFmtId="0" fontId="2" fillId="0" borderId="14" xfId="55" applyBorder="1" applyAlignment="1">
      <alignment horizontal="center"/>
    </xf>
    <xf numFmtId="0" fontId="2" fillId="27" borderId="14" xfId="55" applyFill="1" applyBorder="1"/>
    <xf numFmtId="0" fontId="2" fillId="28" borderId="14" xfId="55" applyFill="1" applyBorder="1"/>
    <xf numFmtId="0" fontId="32" fillId="0" borderId="14" xfId="55" applyFont="1" applyBorder="1" applyAlignment="1">
      <alignment horizontal="center"/>
    </xf>
    <xf numFmtId="0" fontId="32" fillId="0" borderId="14" xfId="55" applyFont="1" applyBorder="1"/>
    <xf numFmtId="0" fontId="2" fillId="0" borderId="14" xfId="55" applyBorder="1" applyAlignment="1">
      <alignment horizontal="left"/>
    </xf>
    <xf numFmtId="0" fontId="2" fillId="28" borderId="14" xfId="55" applyFill="1" applyBorder="1" applyAlignment="1">
      <alignment horizontal="center"/>
    </xf>
    <xf numFmtId="0" fontId="2" fillId="0" borderId="0" xfId="55" applyAlignment="1">
      <alignment horizontal="center"/>
    </xf>
    <xf numFmtId="0" fontId="2" fillId="28" borderId="0" xfId="55" applyFill="1"/>
    <xf numFmtId="0" fontId="2" fillId="27" borderId="0" xfId="55" applyFill="1"/>
    <xf numFmtId="0" fontId="32" fillId="0" borderId="0" xfId="55" applyFont="1"/>
    <xf numFmtId="0" fontId="2" fillId="0" borderId="0" xfId="55" applyFill="1"/>
    <xf numFmtId="49" fontId="7" fillId="0" borderId="0" xfId="55" applyNumberFormat="1" applyFont="1" applyFill="1"/>
    <xf numFmtId="0" fontId="7" fillId="0" borderId="0" xfId="55" applyFont="1" applyFill="1"/>
    <xf numFmtId="166" fontId="5" fillId="0" borderId="0" xfId="56" applyNumberFormat="1" applyFont="1" applyFill="1"/>
    <xf numFmtId="0" fontId="33" fillId="0" borderId="14" xfId="55" applyFont="1" applyFill="1" applyBorder="1" applyAlignment="1" applyProtection="1">
      <alignment horizontal="center" vertical="center" wrapText="1"/>
    </xf>
    <xf numFmtId="166" fontId="33" fillId="0" borderId="14" xfId="56" applyNumberFormat="1" applyFont="1" applyFill="1" applyBorder="1" applyAlignment="1" applyProtection="1">
      <alignment horizontal="center" vertical="center" wrapText="1"/>
    </xf>
    <xf numFmtId="49" fontId="33" fillId="0" borderId="14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top" wrapText="1"/>
    </xf>
    <xf numFmtId="0" fontId="21" fillId="0" borderId="14" xfId="55" applyFont="1" applyFill="1" applyBorder="1" applyAlignment="1" applyProtection="1">
      <alignment horizontal="center" vertical="top" wrapText="1"/>
    </xf>
    <xf numFmtId="2" fontId="21" fillId="28" borderId="14" xfId="55" applyNumberFormat="1" applyFont="1" applyFill="1" applyBorder="1"/>
    <xf numFmtId="43" fontId="21" fillId="28" borderId="14" xfId="56" applyFont="1" applyFill="1" applyBorder="1"/>
    <xf numFmtId="0" fontId="21" fillId="28" borderId="14" xfId="55" quotePrefix="1" applyFont="1" applyFill="1" applyBorder="1" applyAlignment="1">
      <alignment horizontal="center"/>
    </xf>
    <xf numFmtId="167" fontId="21" fillId="28" borderId="14" xfId="55" applyNumberFormat="1" applyFont="1" applyFill="1" applyBorder="1" applyAlignment="1">
      <alignment horizontal="center"/>
    </xf>
    <xf numFmtId="0" fontId="7" fillId="28" borderId="14" xfId="55" applyFont="1" applyFill="1" applyBorder="1" applyAlignment="1">
      <alignment horizontal="center"/>
    </xf>
    <xf numFmtId="0" fontId="21" fillId="28" borderId="14" xfId="55" applyFont="1" applyFill="1" applyBorder="1" applyAlignment="1">
      <alignment horizontal="center"/>
    </xf>
    <xf numFmtId="2" fontId="2" fillId="0" borderId="0" xfId="55" applyNumberFormat="1" applyFill="1"/>
    <xf numFmtId="43" fontId="0" fillId="0" borderId="0" xfId="56" applyFont="1" applyFill="1"/>
    <xf numFmtId="43" fontId="2" fillId="0" borderId="0" xfId="55" applyNumberFormat="1" applyFill="1"/>
    <xf numFmtId="0" fontId="21" fillId="0" borderId="0" xfId="55" applyFont="1" applyFill="1" applyBorder="1" applyAlignment="1" applyProtection="1">
      <alignment horizontal="center" vertical="top" wrapText="1"/>
    </xf>
    <xf numFmtId="0" fontId="21" fillId="0" borderId="0" xfId="55" applyFont="1" applyFill="1" applyBorder="1" applyAlignment="1">
      <alignment horizontal="center"/>
    </xf>
    <xf numFmtId="2" fontId="21" fillId="0" borderId="0" xfId="55" applyNumberFormat="1" applyFont="1" applyFill="1" applyBorder="1"/>
    <xf numFmtId="0" fontId="7" fillId="0" borderId="0" xfId="55" applyFont="1" applyFill="1" applyBorder="1" applyAlignment="1">
      <alignment horizontal="center" vertical="top" wrapText="1"/>
    </xf>
    <xf numFmtId="0" fontId="21" fillId="0" borderId="0" xfId="55" quotePrefix="1" applyFont="1" applyFill="1" applyBorder="1" applyAlignment="1">
      <alignment horizontal="center"/>
    </xf>
    <xf numFmtId="167" fontId="21" fillId="0" borderId="0" xfId="55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 horizontal="center"/>
    </xf>
    <xf numFmtId="2" fontId="7" fillId="0" borderId="0" xfId="55" applyNumberFormat="1" applyFont="1" applyFill="1" applyBorder="1"/>
    <xf numFmtId="0" fontId="2" fillId="0" borderId="12" xfId="55" applyBorder="1" applyAlignment="1">
      <alignment horizontal="left"/>
    </xf>
    <xf numFmtId="0" fontId="2" fillId="0" borderId="13" xfId="55" applyBorder="1" applyAlignment="1">
      <alignment horizontal="left"/>
    </xf>
    <xf numFmtId="0" fontId="2" fillId="0" borderId="12" xfId="55" applyBorder="1" applyAlignment="1"/>
    <xf numFmtId="0" fontId="2" fillId="0" borderId="13" xfId="55" applyBorder="1" applyAlignment="1"/>
    <xf numFmtId="0" fontId="32" fillId="0" borderId="0" xfId="55" applyFont="1" applyAlignment="1">
      <alignment horizontal="center"/>
    </xf>
    <xf numFmtId="0" fontId="32" fillId="0" borderId="0" xfId="55" applyFont="1" applyAlignment="1">
      <alignment horizontal="center" wrapText="1"/>
    </xf>
    <xf numFmtId="0" fontId="1" fillId="0" borderId="14" xfId="55" applyFont="1" applyBorder="1"/>
    <xf numFmtId="0" fontId="1" fillId="0" borderId="0" xfId="57" applyFill="1" applyAlignment="1">
      <alignment horizontal="center"/>
    </xf>
    <xf numFmtId="0" fontId="1" fillId="0" borderId="0" xfId="57" applyFill="1"/>
    <xf numFmtId="43" fontId="5" fillId="0" borderId="0" xfId="58" applyFont="1" applyFill="1"/>
    <xf numFmtId="43" fontId="1" fillId="0" borderId="0" xfId="57" applyNumberFormat="1" applyFill="1"/>
    <xf numFmtId="0" fontId="7" fillId="0" borderId="0" xfId="57" applyFont="1" applyFill="1" applyAlignment="1">
      <alignment horizontal="center"/>
    </xf>
    <xf numFmtId="166" fontId="7" fillId="0" borderId="0" xfId="57" applyNumberFormat="1" applyFont="1" applyFill="1"/>
    <xf numFmtId="0" fontId="35" fillId="0" borderId="14" xfId="57" applyFont="1" applyFill="1" applyBorder="1" applyAlignment="1" applyProtection="1">
      <alignment horizontal="center" vertical="center" wrapText="1"/>
    </xf>
    <xf numFmtId="43" fontId="35" fillId="0" borderId="14" xfId="58" applyFont="1" applyFill="1" applyBorder="1" applyAlignment="1" applyProtection="1">
      <alignment horizontal="center" vertical="center" wrapText="1"/>
    </xf>
    <xf numFmtId="0" fontId="1" fillId="28" borderId="14" xfId="57" applyFill="1" applyBorder="1" applyAlignment="1">
      <alignment horizontal="center"/>
    </xf>
    <xf numFmtId="49" fontId="29" fillId="28" borderId="14" xfId="58" applyNumberFormat="1" applyFont="1" applyFill="1" applyBorder="1" applyAlignment="1">
      <alignment horizontal="center"/>
    </xf>
    <xf numFmtId="0" fontId="37" fillId="28" borderId="14" xfId="57" applyNumberFormat="1" applyFont="1" applyFill="1" applyBorder="1" applyAlignment="1">
      <alignment horizontal="center" vertical="top"/>
    </xf>
    <xf numFmtId="49" fontId="37" fillId="28" borderId="14" xfId="57" applyNumberFormat="1" applyFont="1" applyFill="1" applyBorder="1" applyAlignment="1">
      <alignment vertical="top"/>
    </xf>
    <xf numFmtId="14" fontId="37" fillId="28" borderId="14" xfId="57" applyNumberFormat="1" applyFont="1" applyFill="1" applyBorder="1" applyAlignment="1">
      <alignment vertical="top"/>
    </xf>
    <xf numFmtId="168" fontId="37" fillId="28" borderId="14" xfId="57" applyNumberFormat="1" applyFont="1" applyFill="1" applyBorder="1" applyAlignment="1">
      <alignment horizontal="right" vertical="top"/>
    </xf>
    <xf numFmtId="2" fontId="29" fillId="28" borderId="14" xfId="58" applyNumberFormat="1" applyFont="1" applyFill="1" applyBorder="1"/>
    <xf numFmtId="167" fontId="29" fillId="28" borderId="14" xfId="57" applyNumberFormat="1" applyFont="1" applyFill="1" applyBorder="1" applyAlignment="1">
      <alignment horizontal="center"/>
    </xf>
    <xf numFmtId="169" fontId="37" fillId="28" borderId="14" xfId="57" applyNumberFormat="1" applyFont="1" applyFill="1" applyBorder="1" applyAlignment="1">
      <alignment horizontal="right" vertical="top"/>
    </xf>
    <xf numFmtId="2" fontId="29" fillId="28" borderId="14" xfId="58" applyNumberFormat="1" applyFont="1" applyFill="1" applyBorder="1" applyAlignment="1">
      <alignment horizontal="right"/>
    </xf>
    <xf numFmtId="2" fontId="1" fillId="0" borderId="0" xfId="57" applyNumberFormat="1" applyFill="1"/>
    <xf numFmtId="43" fontId="0" fillId="0" borderId="0" xfId="58" applyFont="1" applyFill="1"/>
    <xf numFmtId="0" fontId="5" fillId="24" borderId="14" xfId="52" applyFont="1" applyFill="1" applyBorder="1" applyAlignment="1">
      <alignment horizontal="center" vertical="top" wrapText="1"/>
    </xf>
    <xf numFmtId="0" fontId="6" fillId="24" borderId="14" xfId="51" applyFont="1" applyFill="1" applyBorder="1" applyAlignment="1">
      <alignment horizontal="center" wrapText="1"/>
    </xf>
    <xf numFmtId="0" fontId="31" fillId="0" borderId="14" xfId="45" applyFont="1" applyBorder="1"/>
    <xf numFmtId="0" fontId="21" fillId="0" borderId="14" xfId="51" applyBorder="1"/>
    <xf numFmtId="0" fontId="0" fillId="0" borderId="14" xfId="51" applyFont="1" applyBorder="1" applyAlignment="1">
      <alignment horizontal="center"/>
    </xf>
    <xf numFmtId="0" fontId="21" fillId="0" borderId="14" xfId="51" applyFill="1" applyBorder="1"/>
    <xf numFmtId="0" fontId="0" fillId="0" borderId="14" xfId="51" applyFont="1" applyBorder="1"/>
    <xf numFmtId="0" fontId="21" fillId="29" borderId="14" xfId="55" applyFont="1" applyFill="1" applyBorder="1" applyAlignment="1" applyProtection="1">
      <alignment horizontal="center" vertical="top" wrapText="1"/>
    </xf>
    <xf numFmtId="0" fontId="21" fillId="29" borderId="14" xfId="55" applyFont="1" applyFill="1" applyBorder="1" applyAlignment="1">
      <alignment horizontal="center"/>
    </xf>
    <xf numFmtId="2" fontId="21" fillId="29" borderId="14" xfId="55" applyNumberFormat="1" applyFont="1" applyFill="1" applyBorder="1"/>
    <xf numFmtId="0" fontId="7" fillId="29" borderId="14" xfId="55" applyFont="1" applyFill="1" applyBorder="1" applyAlignment="1">
      <alignment horizontal="center" vertical="top" wrapText="1"/>
    </xf>
    <xf numFmtId="167" fontId="21" fillId="29" borderId="14" xfId="55" applyNumberFormat="1" applyFont="1" applyFill="1" applyBorder="1" applyAlignment="1">
      <alignment horizontal="center"/>
    </xf>
    <xf numFmtId="0" fontId="21" fillId="29" borderId="14" xfId="55" quotePrefix="1" applyFont="1" applyFill="1" applyBorder="1" applyAlignment="1">
      <alignment horizontal="center"/>
    </xf>
    <xf numFmtId="0" fontId="1" fillId="29" borderId="14" xfId="57" applyFill="1" applyBorder="1" applyAlignment="1">
      <alignment horizontal="center"/>
    </xf>
    <xf numFmtId="0" fontId="36" fillId="29" borderId="15" xfId="57" applyFont="1" applyFill="1" applyBorder="1" applyAlignment="1">
      <alignment horizontal="center" vertical="center"/>
    </xf>
    <xf numFmtId="0" fontId="36" fillId="29" borderId="16" xfId="57" applyFont="1" applyFill="1" applyBorder="1" applyAlignment="1">
      <alignment horizontal="center" vertical="center"/>
    </xf>
    <xf numFmtId="0" fontId="36" fillId="29" borderId="17" xfId="57" applyFont="1" applyFill="1" applyBorder="1" applyAlignment="1">
      <alignment horizontal="center" vertical="center"/>
    </xf>
    <xf numFmtId="0" fontId="36" fillId="29" borderId="18" xfId="57" applyFont="1" applyFill="1" applyBorder="1" applyAlignment="1">
      <alignment horizontal="center" vertical="center"/>
    </xf>
    <xf numFmtId="0" fontId="36" fillId="29" borderId="0" xfId="57" applyFont="1" applyFill="1" applyBorder="1" applyAlignment="1">
      <alignment horizontal="center" vertical="center"/>
    </xf>
    <xf numFmtId="0" fontId="36" fillId="29" borderId="19" xfId="57" applyFont="1" applyFill="1" applyBorder="1" applyAlignment="1">
      <alignment horizontal="center" vertical="center"/>
    </xf>
    <xf numFmtId="0" fontId="36" fillId="29" borderId="20" xfId="57" applyFont="1" applyFill="1" applyBorder="1" applyAlignment="1">
      <alignment horizontal="center" vertical="center"/>
    </xf>
    <xf numFmtId="0" fontId="36" fillId="29" borderId="21" xfId="57" applyFont="1" applyFill="1" applyBorder="1" applyAlignment="1">
      <alignment horizontal="center" vertical="center"/>
    </xf>
    <xf numFmtId="0" fontId="36" fillId="29" borderId="22" xfId="57" applyFont="1" applyFill="1" applyBorder="1" applyAlignment="1">
      <alignment horizontal="center" vertical="center"/>
    </xf>
    <xf numFmtId="2" fontId="29" fillId="29" borderId="14" xfId="58" applyNumberFormat="1" applyFont="1" applyFill="1" applyBorder="1"/>
    <xf numFmtId="0" fontId="6" fillId="24" borderId="14" xfId="51" applyFont="1" applyFill="1" applyBorder="1" applyAlignment="1">
      <alignment horizontal="center" vertical="top" wrapText="1"/>
    </xf>
    <xf numFmtId="0" fontId="6" fillId="25" borderId="14" xfId="51" applyFont="1" applyFill="1" applyBorder="1" applyAlignment="1">
      <alignment horizontal="center" vertical="top" wrapText="1"/>
    </xf>
    <xf numFmtId="0" fontId="5" fillId="25" borderId="14" xfId="52" applyFont="1" applyFill="1" applyBorder="1" applyAlignment="1">
      <alignment horizontal="center" vertical="top" wrapText="1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32" xr:uid="{00000000-0005-0000-0000-00001F000000}"/>
    <cellStyle name="Comma 4" xfId="33" xr:uid="{00000000-0005-0000-0000-000020000000}"/>
    <cellStyle name="Comma 4 2" xfId="34" xr:uid="{00000000-0005-0000-0000-000021000000}"/>
    <cellStyle name="Comma 4 2 2" xfId="54" xr:uid="{00000000-0005-0000-0000-000022000000}"/>
    <cellStyle name="Comma 5" xfId="35" xr:uid="{00000000-0005-0000-0000-000023000000}"/>
    <cellStyle name="Comma 6" xfId="56" xr:uid="{36B4A73D-3917-49B1-8F82-5A826BB8EC7B}"/>
    <cellStyle name="Comma 7" xfId="58" xr:uid="{23E141F8-B91E-4C95-907C-72FC34023169}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 xr:uid="{00000000-0005-0000-0000-00002E000000}"/>
    <cellStyle name="Normal 3" xfId="53" xr:uid="{00000000-0005-0000-0000-00002F000000}"/>
    <cellStyle name="Normal 4" xfId="55" xr:uid="{86DD1CF5-4A8F-46ED-ABF2-A187A0EE3640}"/>
    <cellStyle name="Normal 5" xfId="57" xr:uid="{98261A79-584E-430B-BEC0-1423B2F2E763}"/>
    <cellStyle name="Normal_Summary 24Q 10-11 Q4" xfId="51" xr:uid="{00000000-0005-0000-0000-000030000000}"/>
    <cellStyle name="Normal_Summary 24Q4 0809" xfId="52" xr:uid="{00000000-0005-0000-0000-000031000000}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entiumxx\Documents%20and%20Settings\sajalnegi.ARGOSMEDICAL\Desktop\New%20Folder\K9%20Enterprises%20(P)%20Ltd\K9%20-%20Balance%20Sheet%202005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entiumXX\ITR6_Version1.0\itr6_H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utation"/>
      <sheetName val="BS"/>
      <sheetName val="P&amp;L"/>
      <sheetName val="Schedule BS"/>
      <sheetName val="Schedule P&amp;L"/>
      <sheetName val="Sub Schedule"/>
      <sheetName val="Qtve. Details"/>
      <sheetName val="Sundry Debtors"/>
      <sheetName val="Fixed Assets"/>
      <sheetName val="Abstract"/>
      <sheetName val="14"/>
      <sheetName val="16(b)"/>
      <sheetName val="17(h)"/>
      <sheetName val="18"/>
      <sheetName val="21(I)(A)"/>
      <sheetName val="21(I)(B)"/>
      <sheetName val="21(II)(B)"/>
      <sheetName val="24(a)"/>
      <sheetName val="24(b)"/>
      <sheetName val="25"/>
      <sheetName val="32"/>
      <sheetName val="Tax Audit Annex."/>
      <sheetName val="Schedule VI Inf."/>
      <sheetName val="FA-Details"/>
      <sheetName val="EPS"/>
      <sheetName val="Main Program"/>
      <sheetName val="Ledger Scruti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GENERAL"/>
      <sheetName val="GENERAL2"/>
      <sheetName val="SUBSIDIARY DETAILS"/>
      <sheetName val="NATUREOFBUSINESS"/>
      <sheetName val="BALANCE_SHEET"/>
      <sheetName val="PROFIT_LOSS"/>
      <sheetName val="OTHER_INCOME"/>
      <sheetName val="QUANTITATIVE_DETAILS"/>
      <sheetName val="PART_B"/>
      <sheetName val="PART_C"/>
      <sheetName val="HOUSE_PROPERTY"/>
      <sheetName val="BP"/>
      <sheetName val="DPM_DOA"/>
      <sheetName val="DEP_DCG"/>
      <sheetName val="ESR"/>
      <sheetName val="CG_OS"/>
      <sheetName val="CYLA BFLA"/>
      <sheetName val="CFL"/>
      <sheetName val="10A"/>
      <sheetName val="80G"/>
      <sheetName val="80_"/>
      <sheetName val="SI"/>
      <sheetName val="EI"/>
      <sheetName val="FRINGE_BENEFIT_INFO"/>
      <sheetName val="FRINGE_BENEFITS"/>
      <sheetName val="IT_TDS_TCS_FBT"/>
      <sheetName val="D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65">
          <cell r="H65" t="str">
            <v>01-ANDAMAN AND NICOBAR ISLANDS</v>
          </cell>
        </row>
        <row r="66">
          <cell r="H66" t="str">
            <v>02-ANDHRA PRADESH</v>
          </cell>
        </row>
        <row r="67">
          <cell r="H67" t="str">
            <v>03-ARUNACHAL PRADESH</v>
          </cell>
        </row>
        <row r="68">
          <cell r="H68" t="str">
            <v>04-ASSAM</v>
          </cell>
        </row>
        <row r="69">
          <cell r="H69" t="str">
            <v>05-BIHAR</v>
          </cell>
        </row>
        <row r="70">
          <cell r="H70" t="str">
            <v>06-CHANDIGARH</v>
          </cell>
        </row>
        <row r="71">
          <cell r="H71" t="str">
            <v>07-DADRA AND NAGAR HAVELI</v>
          </cell>
        </row>
        <row r="72">
          <cell r="H72" t="str">
            <v>08-DAMAN AND DIU</v>
          </cell>
        </row>
        <row r="73">
          <cell r="H73" t="str">
            <v>09-DELHI</v>
          </cell>
        </row>
        <row r="74">
          <cell r="H74" t="str">
            <v>10-GOA</v>
          </cell>
        </row>
        <row r="75">
          <cell r="H75" t="str">
            <v>11-GUJARAT</v>
          </cell>
        </row>
        <row r="76">
          <cell r="H76" t="str">
            <v>12-HARYANA</v>
          </cell>
        </row>
        <row r="77">
          <cell r="H77" t="str">
            <v>13-HIMACHAL PRADESH</v>
          </cell>
        </row>
        <row r="78">
          <cell r="H78" t="str">
            <v>14-JAMMU AND KASHMIR</v>
          </cell>
        </row>
        <row r="79">
          <cell r="H79" t="str">
            <v>15-KARNATAKA</v>
          </cell>
        </row>
        <row r="80">
          <cell r="H80" t="str">
            <v>16-KERALA</v>
          </cell>
        </row>
        <row r="81">
          <cell r="H81" t="str">
            <v>17-LAKHSWADEEP</v>
          </cell>
        </row>
        <row r="82">
          <cell r="H82" t="str">
            <v>18-MADHYA PRADESH</v>
          </cell>
        </row>
        <row r="83">
          <cell r="H83" t="str">
            <v>19-MAHARASHTRA</v>
          </cell>
        </row>
        <row r="84">
          <cell r="H84" t="str">
            <v>20-MANIPUR</v>
          </cell>
        </row>
        <row r="85">
          <cell r="H85" t="str">
            <v>21-MEGHALAYA</v>
          </cell>
        </row>
        <row r="86">
          <cell r="H86" t="str">
            <v>22-MIZORAM</v>
          </cell>
        </row>
        <row r="87">
          <cell r="H87" t="str">
            <v>23-NAGALAND</v>
          </cell>
        </row>
        <row r="88">
          <cell r="H88" t="str">
            <v>24-ORISSA</v>
          </cell>
        </row>
        <row r="89">
          <cell r="H89" t="str">
            <v>25-PONDICHERRY</v>
          </cell>
        </row>
        <row r="90">
          <cell r="H90" t="str">
            <v>26-PUNJAB</v>
          </cell>
        </row>
        <row r="91">
          <cell r="H91" t="str">
            <v>27-RAJASTHAN</v>
          </cell>
        </row>
        <row r="92">
          <cell r="H92" t="str">
            <v>28-SIKKIM</v>
          </cell>
        </row>
        <row r="93">
          <cell r="H93" t="str">
            <v>29-TAMILNADU</v>
          </cell>
        </row>
        <row r="94">
          <cell r="H94" t="str">
            <v>30-TRIPURA</v>
          </cell>
        </row>
        <row r="95">
          <cell r="H95" t="str">
            <v>31-UTTAR PRADESH</v>
          </cell>
        </row>
        <row r="96">
          <cell r="H96" t="str">
            <v>32-WEST BENGAL</v>
          </cell>
        </row>
        <row r="97">
          <cell r="H97" t="str">
            <v>33-CHHATISHGARH</v>
          </cell>
        </row>
        <row r="98">
          <cell r="H98" t="str">
            <v>34-UTTARANCHAL</v>
          </cell>
        </row>
        <row r="99">
          <cell r="H99" t="str">
            <v>35-JHARKHAND</v>
          </cell>
        </row>
        <row r="100">
          <cell r="H100" t="str">
            <v>99-FOREIGN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F57D-59FF-447B-93A3-3F959AFBB350}">
  <dimension ref="A1:G45"/>
  <sheetViews>
    <sheetView zoomScaleNormal="100" workbookViewId="0">
      <selection sqref="A1:G1"/>
    </sheetView>
  </sheetViews>
  <sheetFormatPr defaultRowHeight="14.4" x14ac:dyDescent="0.3"/>
  <cols>
    <col min="1" max="1" width="5.44140625" style="43" customWidth="1"/>
    <col min="2" max="2" width="21.5546875" style="28" bestFit="1" customWidth="1"/>
    <col min="3" max="3" width="19" style="28" customWidth="1"/>
    <col min="4" max="4" width="15.21875" style="28" customWidth="1"/>
    <col min="5" max="5" width="1.21875" style="28" customWidth="1"/>
    <col min="6" max="6" width="27.6640625" style="28" bestFit="1" customWidth="1"/>
    <col min="7" max="7" width="15.21875" style="28" customWidth="1"/>
    <col min="8" max="8" width="20.77734375" style="28" customWidth="1"/>
    <col min="9" max="16384" width="8.88671875" style="28"/>
  </cols>
  <sheetData>
    <row r="1" spans="1:7" x14ac:dyDescent="0.3">
      <c r="A1" s="78" t="s">
        <v>156</v>
      </c>
      <c r="B1" s="78"/>
      <c r="C1" s="78"/>
      <c r="D1" s="78"/>
      <c r="E1" s="78"/>
      <c r="F1" s="78"/>
      <c r="G1" s="78"/>
    </row>
    <row r="2" spans="1:7" ht="14.4" customHeight="1" x14ac:dyDescent="0.3">
      <c r="A2" s="79" t="s">
        <v>157</v>
      </c>
      <c r="B2" s="79"/>
      <c r="C2" s="79"/>
      <c r="D2" s="79"/>
      <c r="E2" s="79"/>
      <c r="F2" s="79"/>
      <c r="G2" s="79"/>
    </row>
    <row r="3" spans="1:7" x14ac:dyDescent="0.3">
      <c r="A3" s="29"/>
      <c r="B3" s="29"/>
      <c r="C3" s="29"/>
      <c r="D3" s="29"/>
      <c r="E3" s="29"/>
      <c r="F3" s="29"/>
      <c r="G3" s="29"/>
    </row>
    <row r="4" spans="1:7" x14ac:dyDescent="0.3">
      <c r="A4" s="78" t="s">
        <v>81</v>
      </c>
      <c r="B4" s="78"/>
      <c r="C4" s="78"/>
      <c r="D4" s="78"/>
      <c r="E4" s="78"/>
      <c r="F4" s="78"/>
      <c r="G4" s="78"/>
    </row>
    <row r="6" spans="1:7" x14ac:dyDescent="0.3">
      <c r="A6" s="30">
        <v>1</v>
      </c>
      <c r="B6" s="31" t="s">
        <v>82</v>
      </c>
      <c r="C6" s="32"/>
      <c r="D6" s="32"/>
      <c r="E6" s="32"/>
      <c r="F6" s="32"/>
      <c r="G6" s="32"/>
    </row>
    <row r="7" spans="1:7" x14ac:dyDescent="0.3">
      <c r="A7" s="33"/>
      <c r="B7" s="76" t="s">
        <v>83</v>
      </c>
      <c r="C7" s="77"/>
      <c r="D7" s="34"/>
      <c r="E7" s="35"/>
      <c r="F7" s="35" t="s">
        <v>84</v>
      </c>
      <c r="G7" s="34"/>
    </row>
    <row r="8" spans="1:7" x14ac:dyDescent="0.3">
      <c r="A8" s="36"/>
      <c r="B8" s="76" t="s">
        <v>85</v>
      </c>
      <c r="C8" s="77"/>
      <c r="D8" s="37"/>
      <c r="E8" s="35"/>
      <c r="F8" s="35" t="s">
        <v>86</v>
      </c>
      <c r="G8" s="34"/>
    </row>
    <row r="9" spans="1:7" x14ac:dyDescent="0.3">
      <c r="A9" s="36"/>
      <c r="B9" s="76" t="s">
        <v>87</v>
      </c>
      <c r="C9" s="77"/>
      <c r="D9" s="38"/>
      <c r="E9" s="35"/>
      <c r="F9" s="35" t="s">
        <v>88</v>
      </c>
      <c r="G9" s="34"/>
    </row>
    <row r="10" spans="1:7" x14ac:dyDescent="0.3">
      <c r="A10" s="36"/>
      <c r="B10" s="76" t="s">
        <v>89</v>
      </c>
      <c r="C10" s="77"/>
      <c r="D10" s="38"/>
      <c r="E10" s="35"/>
      <c r="F10" s="35" t="s">
        <v>90</v>
      </c>
      <c r="G10" s="37"/>
    </row>
    <row r="11" spans="1:7" x14ac:dyDescent="0.3">
      <c r="A11" s="36"/>
      <c r="B11" s="76" t="s">
        <v>91</v>
      </c>
      <c r="C11" s="77"/>
      <c r="D11" s="37"/>
      <c r="E11" s="35"/>
      <c r="F11" s="35" t="s">
        <v>92</v>
      </c>
      <c r="G11" s="37"/>
    </row>
    <row r="12" spans="1:7" x14ac:dyDescent="0.3">
      <c r="A12" s="36"/>
      <c r="B12" s="76" t="s">
        <v>93</v>
      </c>
      <c r="C12" s="77"/>
      <c r="D12" s="35"/>
      <c r="E12" s="35"/>
      <c r="F12" s="35" t="s">
        <v>94</v>
      </c>
      <c r="G12" s="37"/>
    </row>
    <row r="13" spans="1:7" x14ac:dyDescent="0.3">
      <c r="A13" s="36"/>
      <c r="B13" s="35"/>
      <c r="C13" s="35"/>
      <c r="D13" s="35"/>
      <c r="E13" s="35"/>
      <c r="F13" s="35"/>
      <c r="G13" s="35"/>
    </row>
    <row r="14" spans="1:7" x14ac:dyDescent="0.3">
      <c r="A14" s="39">
        <v>2</v>
      </c>
      <c r="B14" s="40" t="s">
        <v>95</v>
      </c>
      <c r="C14" s="35"/>
      <c r="D14" s="35"/>
      <c r="E14" s="35"/>
      <c r="F14" s="35"/>
      <c r="G14" s="35"/>
    </row>
    <row r="15" spans="1:7" x14ac:dyDescent="0.3">
      <c r="A15" s="36"/>
      <c r="B15" s="74" t="s">
        <v>96</v>
      </c>
      <c r="C15" s="75"/>
      <c r="D15" s="38"/>
      <c r="E15" s="35"/>
      <c r="F15" s="35" t="s">
        <v>97</v>
      </c>
      <c r="G15" s="37"/>
    </row>
    <row r="16" spans="1:7" x14ac:dyDescent="0.3">
      <c r="A16" s="36"/>
      <c r="B16" s="74" t="s">
        <v>98</v>
      </c>
      <c r="C16" s="75"/>
      <c r="D16" s="38"/>
      <c r="E16" s="35"/>
      <c r="F16" s="35" t="s">
        <v>99</v>
      </c>
      <c r="G16" s="37"/>
    </row>
    <row r="17" spans="1:7" x14ac:dyDescent="0.3">
      <c r="A17" s="36"/>
      <c r="B17" s="74" t="s">
        <v>100</v>
      </c>
      <c r="C17" s="75"/>
      <c r="D17" s="37"/>
      <c r="E17" s="35"/>
      <c r="F17" s="35" t="s">
        <v>101</v>
      </c>
      <c r="G17" s="37"/>
    </row>
    <row r="18" spans="1:7" x14ac:dyDescent="0.3">
      <c r="A18" s="36"/>
      <c r="B18" s="74" t="s">
        <v>102</v>
      </c>
      <c r="C18" s="75"/>
      <c r="D18" s="37"/>
      <c r="E18" s="35"/>
      <c r="F18" s="35" t="s">
        <v>103</v>
      </c>
      <c r="G18" s="37"/>
    </row>
    <row r="19" spans="1:7" x14ac:dyDescent="0.3">
      <c r="A19" s="36"/>
      <c r="B19" s="74" t="s">
        <v>104</v>
      </c>
      <c r="C19" s="75"/>
      <c r="D19" s="37"/>
      <c r="E19" s="35"/>
      <c r="F19" s="35" t="s">
        <v>105</v>
      </c>
      <c r="G19" s="38"/>
    </row>
    <row r="20" spans="1:7" x14ac:dyDescent="0.3">
      <c r="A20" s="36"/>
      <c r="B20" s="74" t="s">
        <v>106</v>
      </c>
      <c r="C20" s="75"/>
      <c r="D20" s="37"/>
      <c r="E20" s="35"/>
      <c r="F20" s="35" t="s">
        <v>107</v>
      </c>
      <c r="G20" s="37"/>
    </row>
    <row r="21" spans="1:7" x14ac:dyDescent="0.3">
      <c r="A21" s="36"/>
      <c r="B21" s="74" t="s">
        <v>108</v>
      </c>
      <c r="C21" s="75"/>
      <c r="D21" s="37"/>
      <c r="E21" s="35"/>
      <c r="F21" s="35" t="s">
        <v>109</v>
      </c>
      <c r="G21" s="37"/>
    </row>
    <row r="22" spans="1:7" x14ac:dyDescent="0.3">
      <c r="A22" s="36"/>
      <c r="B22" s="74" t="s">
        <v>110</v>
      </c>
      <c r="C22" s="75"/>
      <c r="D22" s="38"/>
      <c r="E22" s="35"/>
      <c r="F22" s="35" t="s">
        <v>111</v>
      </c>
      <c r="G22" s="38"/>
    </row>
    <row r="23" spans="1:7" x14ac:dyDescent="0.3">
      <c r="A23" s="36"/>
      <c r="B23" s="74" t="s">
        <v>112</v>
      </c>
      <c r="C23" s="75"/>
      <c r="D23" s="37"/>
      <c r="E23" s="35"/>
      <c r="F23" s="35" t="s">
        <v>113</v>
      </c>
      <c r="G23" s="38"/>
    </row>
    <row r="24" spans="1:7" x14ac:dyDescent="0.3">
      <c r="A24" s="36"/>
      <c r="B24" s="41" t="s">
        <v>114</v>
      </c>
      <c r="C24" s="41"/>
      <c r="D24" s="37"/>
      <c r="E24" s="35"/>
      <c r="F24" s="35" t="s">
        <v>115</v>
      </c>
      <c r="G24" s="37"/>
    </row>
    <row r="25" spans="1:7" x14ac:dyDescent="0.3">
      <c r="A25" s="36"/>
      <c r="B25" s="74" t="s">
        <v>116</v>
      </c>
      <c r="C25" s="75"/>
      <c r="D25" s="37"/>
      <c r="E25" s="35"/>
      <c r="F25" s="35" t="s">
        <v>117</v>
      </c>
      <c r="G25" s="38"/>
    </row>
    <row r="26" spans="1:7" x14ac:dyDescent="0.3">
      <c r="A26" s="36"/>
      <c r="B26" s="74" t="s">
        <v>118</v>
      </c>
      <c r="C26" s="75"/>
      <c r="D26" s="37"/>
      <c r="E26" s="35"/>
      <c r="F26" s="35" t="s">
        <v>119</v>
      </c>
      <c r="G26" s="35"/>
    </row>
    <row r="27" spans="1:7" x14ac:dyDescent="0.3">
      <c r="A27" s="36"/>
      <c r="B27" s="74" t="s">
        <v>120</v>
      </c>
      <c r="C27" s="75"/>
      <c r="D27" s="37"/>
      <c r="E27" s="35"/>
      <c r="F27" s="35"/>
      <c r="G27" s="35"/>
    </row>
    <row r="28" spans="1:7" x14ac:dyDescent="0.3">
      <c r="A28" s="36"/>
      <c r="B28" s="35"/>
      <c r="C28" s="35"/>
      <c r="D28" s="35"/>
      <c r="E28" s="35"/>
      <c r="F28" s="35"/>
      <c r="G28" s="35"/>
    </row>
    <row r="29" spans="1:7" x14ac:dyDescent="0.3">
      <c r="A29" s="39">
        <v>3</v>
      </c>
      <c r="B29" s="40" t="s">
        <v>121</v>
      </c>
      <c r="C29" s="35"/>
      <c r="D29" s="35"/>
      <c r="E29" s="35"/>
      <c r="F29" s="35"/>
      <c r="G29" s="35"/>
    </row>
    <row r="30" spans="1:7" x14ac:dyDescent="0.3">
      <c r="A30" s="36"/>
      <c r="B30" s="35" t="s">
        <v>96</v>
      </c>
      <c r="C30" s="35"/>
      <c r="D30" s="42"/>
      <c r="E30" s="35"/>
      <c r="F30" s="35" t="s">
        <v>122</v>
      </c>
      <c r="G30" s="38"/>
    </row>
    <row r="31" spans="1:7" x14ac:dyDescent="0.3">
      <c r="A31" s="36"/>
      <c r="B31" s="35" t="s">
        <v>123</v>
      </c>
      <c r="C31" s="35"/>
      <c r="D31" s="38"/>
      <c r="E31" s="35"/>
      <c r="F31" s="35" t="s">
        <v>105</v>
      </c>
      <c r="G31" s="38"/>
    </row>
    <row r="32" spans="1:7" x14ac:dyDescent="0.3">
      <c r="A32" s="36"/>
      <c r="B32" s="35" t="s">
        <v>106</v>
      </c>
      <c r="C32" s="35"/>
      <c r="D32" s="37"/>
      <c r="E32" s="35"/>
      <c r="F32" s="35" t="s">
        <v>107</v>
      </c>
      <c r="G32" s="37"/>
    </row>
    <row r="33" spans="1:7" x14ac:dyDescent="0.3">
      <c r="A33" s="36"/>
      <c r="B33" s="35" t="s">
        <v>108</v>
      </c>
      <c r="C33" s="35"/>
      <c r="D33" s="37"/>
      <c r="E33" s="35"/>
      <c r="F33" s="35" t="s">
        <v>109</v>
      </c>
      <c r="G33" s="37"/>
    </row>
    <row r="34" spans="1:7" x14ac:dyDescent="0.3">
      <c r="A34" s="36"/>
      <c r="B34" s="35" t="s">
        <v>110</v>
      </c>
      <c r="C34" s="35"/>
      <c r="D34" s="38"/>
      <c r="E34" s="35"/>
      <c r="F34" s="35" t="s">
        <v>111</v>
      </c>
      <c r="G34" s="38"/>
    </row>
    <row r="35" spans="1:7" x14ac:dyDescent="0.3">
      <c r="A35" s="36"/>
      <c r="B35" s="35" t="s">
        <v>112</v>
      </c>
      <c r="C35" s="35"/>
      <c r="D35" s="37"/>
      <c r="E35" s="35"/>
      <c r="F35" s="35" t="s">
        <v>113</v>
      </c>
      <c r="G35" s="38"/>
    </row>
    <row r="36" spans="1:7" x14ac:dyDescent="0.3">
      <c r="A36" s="36"/>
      <c r="B36" s="35" t="s">
        <v>114</v>
      </c>
      <c r="C36" s="35"/>
      <c r="D36" s="37"/>
      <c r="E36" s="35"/>
      <c r="F36" s="35" t="s">
        <v>115</v>
      </c>
      <c r="G36" s="37"/>
    </row>
    <row r="37" spans="1:7" x14ac:dyDescent="0.3">
      <c r="A37" s="36"/>
      <c r="B37" s="35" t="s">
        <v>124</v>
      </c>
      <c r="C37" s="35"/>
      <c r="D37" s="38"/>
      <c r="E37" s="35"/>
      <c r="F37" s="35" t="s">
        <v>125</v>
      </c>
      <c r="G37" s="38"/>
    </row>
    <row r="38" spans="1:7" x14ac:dyDescent="0.3">
      <c r="A38" s="36"/>
      <c r="B38" s="80" t="s">
        <v>158</v>
      </c>
      <c r="C38" s="35"/>
      <c r="D38" s="38"/>
      <c r="E38" s="35"/>
      <c r="F38" s="35" t="s">
        <v>126</v>
      </c>
      <c r="G38" s="38"/>
    </row>
    <row r="39" spans="1:7" x14ac:dyDescent="0.3">
      <c r="A39" s="36"/>
      <c r="B39" s="35" t="s">
        <v>127</v>
      </c>
      <c r="C39" s="35"/>
      <c r="D39" s="35"/>
      <c r="E39" s="35"/>
      <c r="F39" s="80" t="s">
        <v>159</v>
      </c>
      <c r="G39" s="35"/>
    </row>
    <row r="42" spans="1:7" x14ac:dyDescent="0.3">
      <c r="B42" s="44"/>
      <c r="C42" s="28" t="s">
        <v>128</v>
      </c>
    </row>
    <row r="43" spans="1:7" x14ac:dyDescent="0.3">
      <c r="B43" s="45"/>
      <c r="C43" s="28" t="s">
        <v>129</v>
      </c>
    </row>
    <row r="45" spans="1:7" x14ac:dyDescent="0.3">
      <c r="B45" s="28" t="s">
        <v>130</v>
      </c>
    </row>
  </sheetData>
  <mergeCells count="21">
    <mergeCell ref="B17:C17"/>
    <mergeCell ref="A1:G1"/>
    <mergeCell ref="A4:G4"/>
    <mergeCell ref="B7:C7"/>
    <mergeCell ref="B8:C8"/>
    <mergeCell ref="B9:C9"/>
    <mergeCell ref="A2:G2"/>
    <mergeCell ref="B10:C10"/>
    <mergeCell ref="B11:C11"/>
    <mergeCell ref="B12:C12"/>
    <mergeCell ref="B15:C15"/>
    <mergeCell ref="B16:C16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E5A2-189A-4890-ADFD-369D6CF4C11C}">
  <dimension ref="A1:X34"/>
  <sheetViews>
    <sheetView topLeftCell="J1" zoomScale="95" zoomScaleNormal="95" workbookViewId="0">
      <selection activeCell="R6" sqref="R6"/>
    </sheetView>
  </sheetViews>
  <sheetFormatPr defaultColWidth="9.109375" defaultRowHeight="14.4" x14ac:dyDescent="0.3"/>
  <cols>
    <col min="1" max="1" width="9.109375" style="47"/>
    <col min="2" max="10" width="13.33203125" style="47" bestFit="1" customWidth="1"/>
    <col min="11" max="23" width="13.33203125" style="47" customWidth="1"/>
    <col min="24" max="16384" width="9.109375" style="47"/>
  </cols>
  <sheetData>
    <row r="1" spans="1:24" x14ac:dyDescent="0.3">
      <c r="A1" s="46" t="s">
        <v>131</v>
      </c>
      <c r="B1" s="46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4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8"/>
      <c r="R2" s="48"/>
      <c r="S2" s="49"/>
      <c r="T2" s="50">
        <f>SUBTOTAL(9,T6:T9)</f>
        <v>0</v>
      </c>
      <c r="U2" s="50">
        <f>SUBTOTAL(9,U6:U9)</f>
        <v>0</v>
      </c>
      <c r="V2" s="50"/>
      <c r="W2" s="49"/>
    </row>
    <row r="3" spans="1:24" ht="51" x14ac:dyDescent="0.3">
      <c r="A3" s="51" t="s">
        <v>132</v>
      </c>
      <c r="B3" s="51" t="s">
        <v>133</v>
      </c>
      <c r="C3" s="51" t="s">
        <v>0</v>
      </c>
      <c r="D3" s="52" t="s">
        <v>134</v>
      </c>
      <c r="E3" s="52" t="s">
        <v>135</v>
      </c>
      <c r="F3" s="52" t="s">
        <v>136</v>
      </c>
      <c r="G3" s="52" t="s">
        <v>137</v>
      </c>
      <c r="H3" s="52" t="s">
        <v>138</v>
      </c>
      <c r="I3" s="52" t="s">
        <v>139</v>
      </c>
      <c r="J3" s="52" t="s">
        <v>140</v>
      </c>
      <c r="K3" s="52" t="s">
        <v>141</v>
      </c>
      <c r="L3" s="53" t="s">
        <v>142</v>
      </c>
      <c r="M3" s="53" t="s">
        <v>143</v>
      </c>
      <c r="N3" s="53" t="s">
        <v>144</v>
      </c>
      <c r="O3" s="51" t="s">
        <v>145</v>
      </c>
      <c r="P3" s="51" t="s">
        <v>146</v>
      </c>
      <c r="Q3" s="53" t="s">
        <v>147</v>
      </c>
      <c r="R3" s="53" t="s">
        <v>148</v>
      </c>
      <c r="S3" s="51" t="s">
        <v>149</v>
      </c>
      <c r="T3" s="54" t="s">
        <v>150</v>
      </c>
      <c r="U3" s="54" t="s">
        <v>151</v>
      </c>
      <c r="V3" s="54" t="s">
        <v>152</v>
      </c>
      <c r="W3" s="54" t="s">
        <v>153</v>
      </c>
    </row>
    <row r="4" spans="1:24" x14ac:dyDescent="0.3">
      <c r="A4" s="51">
        <v>301</v>
      </c>
      <c r="B4" s="51"/>
      <c r="C4" s="51"/>
      <c r="D4" s="51">
        <v>302</v>
      </c>
      <c r="E4" s="52"/>
      <c r="F4" s="51">
        <v>303</v>
      </c>
      <c r="G4" s="51">
        <v>304</v>
      </c>
      <c r="H4" s="51">
        <v>305</v>
      </c>
      <c r="I4" s="51">
        <v>306</v>
      </c>
      <c r="J4" s="52"/>
      <c r="K4" s="51">
        <v>307</v>
      </c>
      <c r="L4" s="53"/>
      <c r="M4" s="53"/>
      <c r="N4" s="51">
        <v>309</v>
      </c>
      <c r="O4" s="51"/>
      <c r="P4" s="51">
        <v>311</v>
      </c>
      <c r="Q4" s="53"/>
      <c r="R4" s="51">
        <v>310</v>
      </c>
      <c r="S4" s="51">
        <v>308</v>
      </c>
      <c r="T4" s="54"/>
      <c r="U4" s="54"/>
      <c r="V4" s="51">
        <v>312</v>
      </c>
      <c r="W4" s="54"/>
    </row>
    <row r="5" spans="1:24" x14ac:dyDescent="0.3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5">
        <v>22</v>
      </c>
      <c r="W5" s="55">
        <v>23</v>
      </c>
    </row>
    <row r="6" spans="1:24" x14ac:dyDescent="0.3">
      <c r="A6" s="56">
        <v>1</v>
      </c>
      <c r="B6" s="108"/>
      <c r="C6" s="109"/>
      <c r="D6" s="57">
        <v>1000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110"/>
      <c r="K6" s="58">
        <f>+D6+E6+F6+G6+H6+I6</f>
        <v>1000</v>
      </c>
      <c r="L6" s="111"/>
      <c r="M6" s="111"/>
      <c r="N6" s="59" t="s">
        <v>154</v>
      </c>
      <c r="O6" s="112"/>
      <c r="P6" s="60">
        <v>44232</v>
      </c>
      <c r="Q6" s="113"/>
      <c r="R6" s="59">
        <v>38931</v>
      </c>
      <c r="S6" s="61" t="s">
        <v>5</v>
      </c>
      <c r="T6" s="57">
        <f t="shared" ref="T6:T9" si="0">G6</f>
        <v>0</v>
      </c>
      <c r="U6" s="57">
        <f t="shared" ref="U6:U9" si="1">I6</f>
        <v>0</v>
      </c>
      <c r="V6" s="62">
        <v>200</v>
      </c>
      <c r="W6" s="109"/>
      <c r="X6" s="28"/>
    </row>
    <row r="7" spans="1:24" x14ac:dyDescent="0.3">
      <c r="A7" s="56">
        <v>2</v>
      </c>
      <c r="B7" s="108"/>
      <c r="C7" s="109"/>
      <c r="D7" s="57">
        <v>2000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110"/>
      <c r="K7" s="58">
        <f t="shared" ref="K7:K9" si="2">+D7+E7+F7+G7+H7+I7</f>
        <v>2000</v>
      </c>
      <c r="L7" s="111"/>
      <c r="M7" s="111"/>
      <c r="N7" s="59" t="s">
        <v>154</v>
      </c>
      <c r="O7" s="112"/>
      <c r="P7" s="60">
        <v>44232</v>
      </c>
      <c r="Q7" s="113"/>
      <c r="R7" s="59">
        <v>39479</v>
      </c>
      <c r="S7" s="61" t="s">
        <v>5</v>
      </c>
      <c r="T7" s="57">
        <f t="shared" si="0"/>
        <v>0</v>
      </c>
      <c r="U7" s="57">
        <f t="shared" si="1"/>
        <v>0</v>
      </c>
      <c r="V7" s="62">
        <v>200</v>
      </c>
      <c r="W7" s="109"/>
      <c r="X7" s="28"/>
    </row>
    <row r="8" spans="1:24" x14ac:dyDescent="0.3">
      <c r="A8" s="56">
        <v>3</v>
      </c>
      <c r="B8" s="108"/>
      <c r="C8" s="109"/>
      <c r="D8" s="57">
        <v>3000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110"/>
      <c r="K8" s="58">
        <f t="shared" si="2"/>
        <v>3000</v>
      </c>
      <c r="L8" s="111"/>
      <c r="M8" s="111"/>
      <c r="N8" s="59" t="s">
        <v>154</v>
      </c>
      <c r="O8" s="112"/>
      <c r="P8" s="60">
        <v>44232</v>
      </c>
      <c r="Q8" s="113"/>
      <c r="R8" s="59">
        <v>39761</v>
      </c>
      <c r="S8" s="61" t="s">
        <v>5</v>
      </c>
      <c r="T8" s="57">
        <f t="shared" si="0"/>
        <v>0</v>
      </c>
      <c r="U8" s="57">
        <f t="shared" si="1"/>
        <v>0</v>
      </c>
      <c r="V8" s="62">
        <v>200</v>
      </c>
      <c r="W8" s="109"/>
      <c r="X8" s="28"/>
    </row>
    <row r="9" spans="1:24" x14ac:dyDescent="0.3">
      <c r="A9" s="56">
        <v>4</v>
      </c>
      <c r="B9" s="108"/>
      <c r="C9" s="109"/>
      <c r="D9" s="57">
        <v>4000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110"/>
      <c r="K9" s="58">
        <f t="shared" si="2"/>
        <v>4000</v>
      </c>
      <c r="L9" s="111"/>
      <c r="M9" s="111"/>
      <c r="N9" s="59" t="s">
        <v>154</v>
      </c>
      <c r="O9" s="112"/>
      <c r="P9" s="60">
        <v>44232</v>
      </c>
      <c r="Q9" s="113"/>
      <c r="R9" s="59">
        <v>40041</v>
      </c>
      <c r="S9" s="61" t="s">
        <v>5</v>
      </c>
      <c r="T9" s="57">
        <f t="shared" si="0"/>
        <v>0</v>
      </c>
      <c r="U9" s="57">
        <f t="shared" si="1"/>
        <v>0</v>
      </c>
      <c r="V9" s="62">
        <v>200</v>
      </c>
      <c r="W9" s="109"/>
      <c r="X9" s="28"/>
    </row>
    <row r="11" spans="1:24" x14ac:dyDescent="0.3">
      <c r="H11" s="63"/>
      <c r="J11" s="64"/>
      <c r="K11" s="64"/>
      <c r="L11" s="65"/>
      <c r="M11" s="65"/>
    </row>
    <row r="12" spans="1:24" x14ac:dyDescent="0.3">
      <c r="B12" s="47" t="s">
        <v>155</v>
      </c>
    </row>
    <row r="25" spans="1:23" x14ac:dyDescent="0.3">
      <c r="A25" s="66"/>
      <c r="B25" s="66"/>
      <c r="C25" s="67"/>
      <c r="G25" s="68"/>
      <c r="H25" s="68"/>
      <c r="I25" s="68"/>
      <c r="J25" s="68"/>
      <c r="K25" s="68"/>
      <c r="L25" s="69"/>
      <c r="M25" s="69"/>
      <c r="N25" s="70"/>
      <c r="O25" s="71"/>
      <c r="P25" s="71"/>
      <c r="Q25" s="70"/>
      <c r="R25" s="70"/>
      <c r="S25" s="72"/>
      <c r="T25" s="73"/>
      <c r="U25" s="73"/>
      <c r="V25" s="73"/>
      <c r="W25" s="67"/>
    </row>
    <row r="26" spans="1:23" x14ac:dyDescent="0.3">
      <c r="A26" s="66"/>
      <c r="B26" s="66"/>
      <c r="C26" s="67"/>
      <c r="G26" s="68"/>
      <c r="H26" s="68"/>
      <c r="I26" s="68"/>
      <c r="J26" s="68"/>
      <c r="K26" s="68"/>
      <c r="L26" s="69"/>
      <c r="M26" s="69"/>
      <c r="N26" s="70"/>
      <c r="O26" s="71"/>
      <c r="P26" s="71"/>
      <c r="Q26" s="70"/>
      <c r="R26" s="70"/>
      <c r="S26" s="72"/>
      <c r="T26" s="73"/>
      <c r="U26" s="73"/>
      <c r="V26" s="73"/>
      <c r="W26" s="67"/>
    </row>
    <row r="27" spans="1:23" x14ac:dyDescent="0.3">
      <c r="A27" s="66"/>
      <c r="B27" s="66"/>
      <c r="C27" s="67"/>
      <c r="G27" s="68"/>
      <c r="H27" s="68"/>
      <c r="I27" s="68"/>
      <c r="J27" s="68"/>
      <c r="K27" s="68"/>
      <c r="L27" s="69"/>
      <c r="M27" s="69"/>
      <c r="N27" s="70"/>
      <c r="O27" s="71"/>
      <c r="P27" s="71"/>
      <c r="Q27" s="70"/>
      <c r="R27" s="70"/>
      <c r="S27" s="72"/>
      <c r="T27" s="73"/>
      <c r="U27" s="73"/>
      <c r="V27" s="73"/>
      <c r="W27" s="67"/>
    </row>
    <row r="28" spans="1:23" x14ac:dyDescent="0.3">
      <c r="A28" s="66"/>
      <c r="B28" s="66"/>
      <c r="C28" s="67"/>
      <c r="G28" s="68"/>
      <c r="H28" s="68"/>
      <c r="I28" s="68"/>
      <c r="J28" s="68"/>
      <c r="K28" s="68"/>
      <c r="L28" s="69"/>
      <c r="M28" s="69"/>
      <c r="N28" s="70"/>
      <c r="O28" s="71"/>
      <c r="P28" s="71"/>
      <c r="Q28" s="70"/>
      <c r="R28" s="70"/>
      <c r="S28" s="72"/>
      <c r="T28" s="73"/>
      <c r="U28" s="73"/>
      <c r="V28" s="73"/>
      <c r="W28" s="67"/>
    </row>
    <row r="29" spans="1:23" x14ac:dyDescent="0.3">
      <c r="A29" s="66"/>
      <c r="B29" s="66"/>
      <c r="C29" s="67"/>
      <c r="G29" s="68"/>
      <c r="H29" s="68"/>
      <c r="I29" s="68"/>
      <c r="J29" s="68"/>
      <c r="K29" s="68"/>
      <c r="L29" s="69"/>
      <c r="M29" s="69"/>
      <c r="N29" s="70"/>
      <c r="O29" s="71"/>
      <c r="P29" s="71"/>
      <c r="Q29" s="70"/>
      <c r="R29" s="70"/>
      <c r="S29" s="72"/>
      <c r="T29" s="73"/>
      <c r="U29" s="73"/>
      <c r="V29" s="73"/>
      <c r="W29" s="67"/>
    </row>
    <row r="30" spans="1:23" x14ac:dyDescent="0.3">
      <c r="A30" s="66"/>
      <c r="B30" s="66"/>
      <c r="C30" s="67"/>
      <c r="G30" s="68"/>
      <c r="H30" s="68"/>
      <c r="I30" s="68"/>
      <c r="J30" s="68"/>
      <c r="K30" s="68"/>
      <c r="L30" s="69"/>
      <c r="M30" s="69"/>
      <c r="N30" s="70"/>
      <c r="O30" s="71"/>
      <c r="P30" s="71"/>
      <c r="Q30" s="70"/>
      <c r="R30" s="70"/>
      <c r="S30" s="72"/>
      <c r="T30" s="73"/>
      <c r="U30" s="73"/>
      <c r="V30" s="73"/>
      <c r="W30" s="67"/>
    </row>
    <row r="31" spans="1:23" x14ac:dyDescent="0.3">
      <c r="A31" s="66"/>
      <c r="B31" s="66"/>
      <c r="C31" s="67"/>
      <c r="G31" s="68"/>
      <c r="H31" s="68"/>
      <c r="I31" s="68"/>
      <c r="J31" s="68"/>
      <c r="K31" s="68"/>
      <c r="L31" s="69"/>
      <c r="M31" s="69"/>
      <c r="N31" s="70"/>
      <c r="O31" s="71"/>
      <c r="P31" s="71"/>
      <c r="Q31" s="70"/>
      <c r="R31" s="70"/>
      <c r="S31" s="72"/>
      <c r="T31" s="73"/>
      <c r="U31" s="73"/>
      <c r="V31" s="73"/>
      <c r="W31" s="67"/>
    </row>
    <row r="32" spans="1:23" x14ac:dyDescent="0.3">
      <c r="A32" s="66"/>
      <c r="B32" s="66"/>
      <c r="C32" s="67"/>
      <c r="D32" s="68"/>
      <c r="E32" s="68"/>
      <c r="F32" s="68"/>
      <c r="G32" s="68"/>
      <c r="H32" s="68"/>
      <c r="I32" s="68"/>
      <c r="J32" s="68"/>
      <c r="K32" s="68"/>
      <c r="L32" s="69"/>
      <c r="M32" s="69"/>
      <c r="N32" s="70"/>
      <c r="O32" s="71"/>
      <c r="P32" s="71"/>
      <c r="Q32" s="70"/>
      <c r="R32" s="70"/>
      <c r="S32" s="72"/>
      <c r="T32" s="73"/>
      <c r="U32" s="73"/>
      <c r="V32" s="73"/>
      <c r="W32" s="67"/>
    </row>
    <row r="33" spans="1:23" x14ac:dyDescent="0.3">
      <c r="A33" s="66"/>
      <c r="B33" s="66"/>
      <c r="C33" s="67"/>
      <c r="D33" s="68"/>
      <c r="E33" s="68"/>
      <c r="F33" s="68"/>
      <c r="G33" s="68"/>
      <c r="H33" s="68"/>
      <c r="I33" s="68"/>
      <c r="J33" s="68"/>
      <c r="K33" s="68"/>
      <c r="L33" s="69"/>
      <c r="M33" s="69"/>
      <c r="N33" s="70"/>
      <c r="O33" s="71"/>
      <c r="P33" s="71"/>
      <c r="Q33" s="70"/>
      <c r="R33" s="70"/>
      <c r="S33" s="72"/>
      <c r="T33" s="73"/>
      <c r="U33" s="73"/>
      <c r="V33" s="73"/>
      <c r="W33" s="67"/>
    </row>
    <row r="34" spans="1:23" x14ac:dyDescent="0.3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9"/>
      <c r="M34" s="69"/>
      <c r="N34" s="70"/>
      <c r="O34" s="71"/>
      <c r="P34" s="71"/>
      <c r="Q34" s="70"/>
      <c r="R34" s="70"/>
      <c r="S34" s="72"/>
      <c r="T34" s="73"/>
      <c r="U34" s="73"/>
      <c r="V34" s="73"/>
      <c r="W34" s="67"/>
    </row>
  </sheetData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1311-3D65-4FBD-9A22-2800805D2FD6}">
  <dimension ref="A1:AA17"/>
  <sheetViews>
    <sheetView zoomScale="98" zoomScaleNormal="98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A4" sqref="AA4"/>
    </sheetView>
  </sheetViews>
  <sheetFormatPr defaultColWidth="9.109375" defaultRowHeight="14.4" x14ac:dyDescent="0.3"/>
  <cols>
    <col min="1" max="1" width="11.33203125" style="81" bestFit="1" customWidth="1"/>
    <col min="2" max="5" width="11.33203125" style="81" customWidth="1"/>
    <col min="6" max="6" width="10.109375" style="82" bestFit="1" customWidth="1"/>
    <col min="7" max="13" width="12.33203125" style="82" customWidth="1"/>
    <col min="14" max="15" width="13.44140625" style="82" bestFit="1" customWidth="1"/>
    <col min="16" max="16" width="11.6640625" style="82" bestFit="1" customWidth="1"/>
    <col min="17" max="17" width="14.33203125" style="82" bestFit="1" customWidth="1"/>
    <col min="18" max="18" width="12.109375" style="100" customWidth="1"/>
    <col min="19" max="28" width="12.44140625" style="82" customWidth="1"/>
    <col min="29" max="16384" width="9.109375" style="82"/>
  </cols>
  <sheetData>
    <row r="1" spans="1:27" x14ac:dyDescent="0.3">
      <c r="R1" s="83"/>
      <c r="S1" s="84"/>
    </row>
    <row r="2" spans="1:27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Q2" s="83">
        <f>SUBTOTAL(9,Q7:Q22)</f>
        <v>140000</v>
      </c>
      <c r="R2" s="83">
        <f>SUBTOTAL(9,R7:R22)</f>
        <v>10000</v>
      </c>
      <c r="S2" s="83"/>
      <c r="T2" s="83"/>
      <c r="U2" s="83">
        <f>SUBTOTAL(9,U7:U22)</f>
        <v>10000</v>
      </c>
      <c r="V2" s="83"/>
      <c r="W2" s="83">
        <f>SUBTOTAL(9,W7:W22)</f>
        <v>10000</v>
      </c>
      <c r="X2" s="83"/>
      <c r="Y2" s="83"/>
      <c r="Z2" s="86"/>
    </row>
    <row r="3" spans="1:27" ht="68.400000000000006" x14ac:dyDescent="0.3">
      <c r="A3" s="87" t="s">
        <v>161</v>
      </c>
      <c r="B3" s="87" t="s">
        <v>162</v>
      </c>
      <c r="C3" s="87" t="s">
        <v>163</v>
      </c>
      <c r="D3" s="87" t="s">
        <v>164</v>
      </c>
      <c r="E3" s="87" t="s">
        <v>165</v>
      </c>
      <c r="F3" s="87" t="s">
        <v>166</v>
      </c>
      <c r="G3" s="87" t="s">
        <v>167</v>
      </c>
      <c r="H3" s="87" t="s">
        <v>1</v>
      </c>
      <c r="I3" s="87" t="s">
        <v>2</v>
      </c>
      <c r="J3" s="87" t="s">
        <v>168</v>
      </c>
      <c r="K3" s="87" t="s">
        <v>169</v>
      </c>
      <c r="L3" s="87" t="s">
        <v>183</v>
      </c>
      <c r="M3" s="87" t="s">
        <v>184</v>
      </c>
      <c r="N3" s="87" t="s">
        <v>185</v>
      </c>
      <c r="O3" s="87" t="s">
        <v>186</v>
      </c>
      <c r="P3" s="87" t="s">
        <v>170</v>
      </c>
      <c r="Q3" s="87" t="s">
        <v>171</v>
      </c>
      <c r="R3" s="88" t="s">
        <v>172</v>
      </c>
      <c r="S3" s="87" t="s">
        <v>173</v>
      </c>
      <c r="T3" s="87" t="s">
        <v>174</v>
      </c>
      <c r="U3" s="87" t="s">
        <v>175</v>
      </c>
      <c r="V3" s="87" t="s">
        <v>176</v>
      </c>
      <c r="W3" s="87" t="s">
        <v>177</v>
      </c>
      <c r="X3" s="87" t="s">
        <v>140</v>
      </c>
      <c r="Y3" s="87" t="s">
        <v>3</v>
      </c>
      <c r="Z3" s="87" t="s">
        <v>178</v>
      </c>
      <c r="AA3" s="87" t="s">
        <v>179</v>
      </c>
    </row>
    <row r="4" spans="1:27" x14ac:dyDescent="0.3">
      <c r="A4" s="87"/>
      <c r="B4" s="87"/>
      <c r="C4" s="87"/>
      <c r="D4" s="87">
        <v>325</v>
      </c>
      <c r="E4" s="87"/>
      <c r="F4" s="87">
        <v>317</v>
      </c>
      <c r="G4" s="87"/>
      <c r="H4" s="87"/>
      <c r="I4" s="87"/>
      <c r="J4" s="87"/>
      <c r="K4" s="87">
        <v>313</v>
      </c>
      <c r="L4" s="87">
        <v>314</v>
      </c>
      <c r="M4" s="87"/>
      <c r="N4" s="87">
        <v>315</v>
      </c>
      <c r="O4" s="87">
        <v>316</v>
      </c>
      <c r="P4" s="87">
        <v>318</v>
      </c>
      <c r="Q4" s="87">
        <v>320</v>
      </c>
      <c r="R4" s="87">
        <v>321</v>
      </c>
      <c r="S4" s="87"/>
      <c r="T4" s="87">
        <v>322</v>
      </c>
      <c r="U4" s="87">
        <v>323</v>
      </c>
      <c r="V4" s="87"/>
      <c r="W4" s="87">
        <v>324</v>
      </c>
      <c r="X4" s="87"/>
      <c r="Y4" s="87">
        <v>319</v>
      </c>
      <c r="Z4" s="87">
        <v>326</v>
      </c>
      <c r="AA4" s="87">
        <v>327</v>
      </c>
    </row>
    <row r="5" spans="1:27" x14ac:dyDescent="0.3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7">
        <v>10</v>
      </c>
      <c r="K5" s="87">
        <v>11</v>
      </c>
      <c r="L5" s="87">
        <v>12</v>
      </c>
      <c r="M5" s="87">
        <v>13</v>
      </c>
      <c r="N5" s="87">
        <v>14</v>
      </c>
      <c r="O5" s="87">
        <v>15</v>
      </c>
      <c r="P5" s="87">
        <v>16</v>
      </c>
      <c r="Q5" s="87">
        <v>17</v>
      </c>
      <c r="R5" s="87">
        <v>18</v>
      </c>
      <c r="S5" s="87">
        <v>19</v>
      </c>
      <c r="T5" s="87">
        <v>20</v>
      </c>
      <c r="U5" s="87">
        <v>21</v>
      </c>
      <c r="V5" s="87">
        <v>22</v>
      </c>
      <c r="W5" s="87">
        <v>23</v>
      </c>
      <c r="X5" s="87">
        <v>24</v>
      </c>
      <c r="Y5" s="87">
        <v>25</v>
      </c>
      <c r="Z5" s="87">
        <v>26</v>
      </c>
      <c r="AA5" s="87">
        <v>27</v>
      </c>
    </row>
    <row r="6" spans="1:27" x14ac:dyDescent="0.3">
      <c r="A6" s="87" t="s">
        <v>180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87"/>
      <c r="T6" s="87"/>
      <c r="U6" s="87"/>
      <c r="V6" s="87"/>
      <c r="W6" s="87"/>
      <c r="X6" s="87"/>
      <c r="Y6" s="87"/>
      <c r="Z6" s="87"/>
      <c r="AA6" s="87"/>
    </row>
    <row r="7" spans="1:27" ht="15" customHeight="1" x14ac:dyDescent="0.3">
      <c r="A7" s="89">
        <v>1</v>
      </c>
      <c r="B7" s="114"/>
      <c r="C7" s="115" t="s">
        <v>181</v>
      </c>
      <c r="D7" s="116"/>
      <c r="E7" s="117"/>
      <c r="F7" s="90" t="s">
        <v>4</v>
      </c>
      <c r="G7" s="115" t="s">
        <v>181</v>
      </c>
      <c r="H7" s="116"/>
      <c r="I7" s="116"/>
      <c r="J7" s="117"/>
      <c r="K7" s="89">
        <v>1</v>
      </c>
      <c r="L7" s="114"/>
      <c r="M7" s="114"/>
      <c r="N7" s="91" t="s">
        <v>182</v>
      </c>
      <c r="O7" s="92" t="s">
        <v>160</v>
      </c>
      <c r="P7" s="93">
        <v>44197</v>
      </c>
      <c r="Q7" s="94">
        <v>10000</v>
      </c>
      <c r="R7" s="94">
        <v>200</v>
      </c>
      <c r="S7" s="95">
        <v>0</v>
      </c>
      <c r="T7" s="95">
        <v>0</v>
      </c>
      <c r="U7" s="95">
        <f t="shared" ref="U7:U14" si="0">+R7+S7+T7</f>
        <v>200</v>
      </c>
      <c r="V7" s="124"/>
      <c r="W7" s="95">
        <f t="shared" ref="W7:W14" si="1">U7</f>
        <v>200</v>
      </c>
      <c r="X7" s="124"/>
      <c r="Y7" s="96">
        <f t="shared" ref="Y7:Y14" si="2">+P7</f>
        <v>44197</v>
      </c>
      <c r="Z7" s="97"/>
      <c r="AA7" s="98"/>
    </row>
    <row r="8" spans="1:27" ht="15" customHeight="1" x14ac:dyDescent="0.3">
      <c r="A8" s="89">
        <v>1</v>
      </c>
      <c r="B8" s="114"/>
      <c r="C8" s="118"/>
      <c r="D8" s="119"/>
      <c r="E8" s="120"/>
      <c r="F8" s="90" t="s">
        <v>4</v>
      </c>
      <c r="G8" s="118"/>
      <c r="H8" s="119"/>
      <c r="I8" s="119"/>
      <c r="J8" s="120"/>
      <c r="K8" s="89">
        <v>2</v>
      </c>
      <c r="L8" s="114"/>
      <c r="M8" s="114"/>
      <c r="N8" s="91" t="s">
        <v>182</v>
      </c>
      <c r="O8" s="92" t="s">
        <v>160</v>
      </c>
      <c r="P8" s="93">
        <v>44197</v>
      </c>
      <c r="Q8" s="94">
        <v>15000</v>
      </c>
      <c r="R8" s="94">
        <v>300</v>
      </c>
      <c r="S8" s="95">
        <v>0</v>
      </c>
      <c r="T8" s="95">
        <v>0</v>
      </c>
      <c r="U8" s="95">
        <f t="shared" si="0"/>
        <v>300</v>
      </c>
      <c r="V8" s="124"/>
      <c r="W8" s="95">
        <f t="shared" si="1"/>
        <v>300</v>
      </c>
      <c r="X8" s="124"/>
      <c r="Y8" s="96">
        <f t="shared" si="2"/>
        <v>44197</v>
      </c>
      <c r="Z8" s="97"/>
      <c r="AA8" s="98"/>
    </row>
    <row r="9" spans="1:27" ht="15" customHeight="1" x14ac:dyDescent="0.3">
      <c r="A9" s="89">
        <v>1</v>
      </c>
      <c r="B9" s="114"/>
      <c r="C9" s="118"/>
      <c r="D9" s="119"/>
      <c r="E9" s="120"/>
      <c r="F9" s="90" t="s">
        <v>4</v>
      </c>
      <c r="G9" s="118"/>
      <c r="H9" s="119"/>
      <c r="I9" s="119"/>
      <c r="J9" s="120"/>
      <c r="K9" s="89">
        <v>3</v>
      </c>
      <c r="L9" s="114"/>
      <c r="M9" s="114"/>
      <c r="N9" s="91" t="s">
        <v>182</v>
      </c>
      <c r="O9" s="92" t="s">
        <v>160</v>
      </c>
      <c r="P9" s="93">
        <v>44197</v>
      </c>
      <c r="Q9" s="94">
        <v>25000</v>
      </c>
      <c r="R9" s="94">
        <v>500</v>
      </c>
      <c r="S9" s="95">
        <v>0</v>
      </c>
      <c r="T9" s="95">
        <v>0</v>
      </c>
      <c r="U9" s="95">
        <f t="shared" si="0"/>
        <v>500</v>
      </c>
      <c r="V9" s="124"/>
      <c r="W9" s="95">
        <f t="shared" si="1"/>
        <v>500</v>
      </c>
      <c r="X9" s="124"/>
      <c r="Y9" s="96">
        <f t="shared" si="2"/>
        <v>44197</v>
      </c>
      <c r="Z9" s="97"/>
      <c r="AA9" s="98"/>
    </row>
    <row r="10" spans="1:27" ht="15" customHeight="1" x14ac:dyDescent="0.3">
      <c r="A10" s="89">
        <v>2</v>
      </c>
      <c r="B10" s="114"/>
      <c r="C10" s="118"/>
      <c r="D10" s="119"/>
      <c r="E10" s="120"/>
      <c r="F10" s="90" t="s">
        <v>4</v>
      </c>
      <c r="G10" s="118"/>
      <c r="H10" s="119"/>
      <c r="I10" s="119"/>
      <c r="J10" s="120"/>
      <c r="K10" s="89">
        <v>1</v>
      </c>
      <c r="L10" s="114"/>
      <c r="M10" s="114"/>
      <c r="N10" s="91" t="s">
        <v>182</v>
      </c>
      <c r="O10" s="92" t="s">
        <v>160</v>
      </c>
      <c r="P10" s="93">
        <v>44200</v>
      </c>
      <c r="Q10" s="94">
        <v>4000</v>
      </c>
      <c r="R10" s="94">
        <v>400</v>
      </c>
      <c r="S10" s="95">
        <v>0</v>
      </c>
      <c r="T10" s="95">
        <v>0</v>
      </c>
      <c r="U10" s="95">
        <f t="shared" si="0"/>
        <v>400</v>
      </c>
      <c r="V10" s="124"/>
      <c r="W10" s="95">
        <f t="shared" si="1"/>
        <v>400</v>
      </c>
      <c r="X10" s="124"/>
      <c r="Y10" s="96">
        <f t="shared" si="2"/>
        <v>44200</v>
      </c>
      <c r="Z10" s="97"/>
      <c r="AA10" s="98"/>
    </row>
    <row r="11" spans="1:27" ht="15" customHeight="1" x14ac:dyDescent="0.3">
      <c r="A11" s="89">
        <v>2</v>
      </c>
      <c r="B11" s="114"/>
      <c r="C11" s="118"/>
      <c r="D11" s="119"/>
      <c r="E11" s="120"/>
      <c r="F11" s="90" t="s">
        <v>4</v>
      </c>
      <c r="G11" s="118"/>
      <c r="H11" s="119"/>
      <c r="I11" s="119"/>
      <c r="J11" s="120"/>
      <c r="K11" s="89">
        <v>2</v>
      </c>
      <c r="L11" s="114"/>
      <c r="M11" s="114"/>
      <c r="N11" s="91" t="s">
        <v>182</v>
      </c>
      <c r="O11" s="92" t="s">
        <v>160</v>
      </c>
      <c r="P11" s="93">
        <v>44204</v>
      </c>
      <c r="Q11" s="94">
        <v>6000</v>
      </c>
      <c r="R11" s="94">
        <v>600</v>
      </c>
      <c r="S11" s="95">
        <v>0</v>
      </c>
      <c r="T11" s="95">
        <v>0</v>
      </c>
      <c r="U11" s="95">
        <f t="shared" si="0"/>
        <v>600</v>
      </c>
      <c r="V11" s="124"/>
      <c r="W11" s="95">
        <f t="shared" si="1"/>
        <v>600</v>
      </c>
      <c r="X11" s="124"/>
      <c r="Y11" s="96">
        <f t="shared" si="2"/>
        <v>44204</v>
      </c>
      <c r="Z11" s="97"/>
      <c r="AA11" s="98"/>
    </row>
    <row r="12" spans="1:27" ht="15" customHeight="1" x14ac:dyDescent="0.3">
      <c r="A12" s="89">
        <v>2</v>
      </c>
      <c r="B12" s="114"/>
      <c r="C12" s="118"/>
      <c r="D12" s="119"/>
      <c r="E12" s="120"/>
      <c r="F12" s="90" t="s">
        <v>4</v>
      </c>
      <c r="G12" s="118"/>
      <c r="H12" s="119"/>
      <c r="I12" s="119"/>
      <c r="J12" s="120"/>
      <c r="K12" s="89">
        <v>3</v>
      </c>
      <c r="L12" s="114"/>
      <c r="M12" s="114"/>
      <c r="N12" s="91" t="s">
        <v>182</v>
      </c>
      <c r="O12" s="92" t="s">
        <v>160</v>
      </c>
      <c r="P12" s="93">
        <v>44206</v>
      </c>
      <c r="Q12" s="94">
        <v>10000</v>
      </c>
      <c r="R12" s="94">
        <v>1000</v>
      </c>
      <c r="S12" s="95">
        <v>0</v>
      </c>
      <c r="T12" s="95">
        <v>0</v>
      </c>
      <c r="U12" s="95">
        <f t="shared" si="0"/>
        <v>1000</v>
      </c>
      <c r="V12" s="124"/>
      <c r="W12" s="95">
        <f t="shared" si="1"/>
        <v>1000</v>
      </c>
      <c r="X12" s="124"/>
      <c r="Y12" s="96">
        <f t="shared" si="2"/>
        <v>44206</v>
      </c>
      <c r="Z12" s="97"/>
      <c r="AA12" s="98"/>
    </row>
    <row r="13" spans="1:27" ht="15" customHeight="1" x14ac:dyDescent="0.3">
      <c r="A13" s="89">
        <v>3</v>
      </c>
      <c r="B13" s="114"/>
      <c r="C13" s="118"/>
      <c r="D13" s="119"/>
      <c r="E13" s="120"/>
      <c r="F13" s="90" t="s">
        <v>4</v>
      </c>
      <c r="G13" s="118"/>
      <c r="H13" s="119"/>
      <c r="I13" s="119"/>
      <c r="J13" s="120"/>
      <c r="K13" s="89">
        <v>1</v>
      </c>
      <c r="L13" s="114"/>
      <c r="M13" s="114"/>
      <c r="N13" s="91" t="s">
        <v>182</v>
      </c>
      <c r="O13" s="92" t="s">
        <v>160</v>
      </c>
      <c r="P13" s="93">
        <v>44227</v>
      </c>
      <c r="Q13" s="94">
        <v>30000</v>
      </c>
      <c r="R13" s="94">
        <v>3000</v>
      </c>
      <c r="S13" s="95">
        <v>0</v>
      </c>
      <c r="T13" s="95">
        <v>0</v>
      </c>
      <c r="U13" s="95">
        <f t="shared" si="0"/>
        <v>3000</v>
      </c>
      <c r="V13" s="124"/>
      <c r="W13" s="95">
        <f t="shared" si="1"/>
        <v>3000</v>
      </c>
      <c r="X13" s="124"/>
      <c r="Y13" s="96">
        <f t="shared" si="2"/>
        <v>44227</v>
      </c>
      <c r="Z13" s="97"/>
      <c r="AA13" s="98"/>
    </row>
    <row r="14" spans="1:27" ht="15" customHeight="1" x14ac:dyDescent="0.3">
      <c r="A14" s="89">
        <v>4</v>
      </c>
      <c r="B14" s="114"/>
      <c r="C14" s="121"/>
      <c r="D14" s="122"/>
      <c r="E14" s="123"/>
      <c r="F14" s="90" t="s">
        <v>4</v>
      </c>
      <c r="G14" s="121"/>
      <c r="H14" s="122"/>
      <c r="I14" s="122"/>
      <c r="J14" s="123"/>
      <c r="K14" s="89">
        <v>1</v>
      </c>
      <c r="L14" s="114"/>
      <c r="M14" s="114"/>
      <c r="N14" s="91" t="s">
        <v>182</v>
      </c>
      <c r="O14" s="92" t="s">
        <v>160</v>
      </c>
      <c r="P14" s="93">
        <v>44197</v>
      </c>
      <c r="Q14" s="94">
        <v>40000</v>
      </c>
      <c r="R14" s="94">
        <v>4000</v>
      </c>
      <c r="S14" s="95">
        <v>0</v>
      </c>
      <c r="T14" s="95">
        <v>0</v>
      </c>
      <c r="U14" s="95">
        <f t="shared" si="0"/>
        <v>4000</v>
      </c>
      <c r="V14" s="124"/>
      <c r="W14" s="95">
        <f t="shared" si="1"/>
        <v>4000</v>
      </c>
      <c r="X14" s="124"/>
      <c r="Y14" s="96">
        <f t="shared" si="2"/>
        <v>44197</v>
      </c>
      <c r="Z14" s="97"/>
      <c r="AA14" s="98"/>
    </row>
    <row r="16" spans="1:27" x14ac:dyDescent="0.3">
      <c r="Q16" s="99"/>
    </row>
    <row r="17" spans="17:22" x14ac:dyDescent="0.3">
      <c r="Q17" s="84"/>
      <c r="U17" s="84"/>
      <c r="V17" s="84"/>
    </row>
  </sheetData>
  <autoFilter ref="A3:Z14" xr:uid="{00000000-0009-0000-0000-000002000000}"/>
  <mergeCells count="2">
    <mergeCell ref="C7:E14"/>
    <mergeCell ref="G7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O7"/>
  <sheetViews>
    <sheetView tabSelected="1" workbookViewId="0">
      <selection activeCell="I2" sqref="I2"/>
    </sheetView>
  </sheetViews>
  <sheetFormatPr defaultRowHeight="13.2" x14ac:dyDescent="0.25"/>
  <cols>
    <col min="3" max="3" width="12.5546875" bestFit="1" customWidth="1"/>
    <col min="4" max="4" width="16.33203125" bestFit="1" customWidth="1"/>
    <col min="5" max="5" width="14.44140625" customWidth="1"/>
    <col min="6" max="7" width="14.44140625" style="1" customWidth="1"/>
    <col min="8" max="8" width="16.88671875" customWidth="1"/>
    <col min="10" max="10" width="10.33203125" bestFit="1" customWidth="1"/>
    <col min="14" max="14" width="10.33203125" bestFit="1" customWidth="1"/>
    <col min="15" max="15" width="9.5546875" bestFit="1" customWidth="1"/>
    <col min="16" max="16" width="10.33203125" bestFit="1" customWidth="1"/>
    <col min="17" max="17" width="10.88671875" customWidth="1"/>
    <col min="21" max="21" width="15.109375" customWidth="1"/>
    <col min="22" max="23" width="10.33203125" bestFit="1" customWidth="1"/>
    <col min="27" max="27" width="10.5546875" bestFit="1" customWidth="1"/>
    <col min="28" max="29" width="15" customWidth="1"/>
    <col min="30" max="30" width="10.33203125" bestFit="1" customWidth="1"/>
    <col min="31" max="31" width="10.88671875" bestFit="1" customWidth="1"/>
    <col min="59" max="59" width="10.44140625" bestFit="1" customWidth="1"/>
    <col min="60" max="60" width="9.5546875" bestFit="1" customWidth="1"/>
    <col min="66" max="66" width="9.5546875" bestFit="1" customWidth="1"/>
    <col min="70" max="70" width="11.33203125" bestFit="1" customWidth="1"/>
    <col min="71" max="71" width="11.109375" customWidth="1"/>
    <col min="80" max="80" width="11.33203125" customWidth="1"/>
    <col min="81" max="81" width="11.109375" customWidth="1"/>
  </cols>
  <sheetData>
    <row r="1" spans="1:93" ht="210.6" customHeight="1" x14ac:dyDescent="0.25">
      <c r="A1" s="4" t="s">
        <v>6</v>
      </c>
      <c r="B1" s="5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5" t="s">
        <v>13</v>
      </c>
      <c r="I1" s="4" t="s">
        <v>14</v>
      </c>
      <c r="J1" s="5" t="s">
        <v>15</v>
      </c>
      <c r="K1" s="4" t="s">
        <v>16</v>
      </c>
      <c r="L1" s="4" t="s">
        <v>17</v>
      </c>
      <c r="M1" s="4" t="s">
        <v>18</v>
      </c>
      <c r="N1" s="5" t="s">
        <v>19</v>
      </c>
      <c r="O1" s="4" t="s">
        <v>20</v>
      </c>
      <c r="P1" s="5" t="s">
        <v>21</v>
      </c>
      <c r="Q1" s="5" t="s">
        <v>22</v>
      </c>
      <c r="R1" s="5" t="s">
        <v>23</v>
      </c>
      <c r="S1" s="4" t="s">
        <v>24</v>
      </c>
      <c r="T1" s="4" t="s">
        <v>56</v>
      </c>
      <c r="U1" s="5" t="s">
        <v>187</v>
      </c>
      <c r="V1" s="5" t="s">
        <v>25</v>
      </c>
      <c r="W1" s="5" t="s">
        <v>26</v>
      </c>
      <c r="X1" s="5" t="s">
        <v>27</v>
      </c>
      <c r="Y1" s="5" t="s">
        <v>28</v>
      </c>
      <c r="Z1" s="4" t="s">
        <v>29</v>
      </c>
      <c r="AA1" s="5" t="s">
        <v>57</v>
      </c>
      <c r="AB1" s="4" t="s">
        <v>30</v>
      </c>
      <c r="AC1" s="4" t="s">
        <v>31</v>
      </c>
      <c r="AD1" s="5" t="s">
        <v>32</v>
      </c>
      <c r="AE1" s="5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80</v>
      </c>
      <c r="AK1" s="6" t="s">
        <v>188</v>
      </c>
      <c r="AL1" s="6" t="s">
        <v>189</v>
      </c>
      <c r="AM1" s="6" t="s">
        <v>190</v>
      </c>
      <c r="AN1" s="6" t="s">
        <v>191</v>
      </c>
      <c r="AO1" s="6" t="s">
        <v>192</v>
      </c>
      <c r="AP1" s="6" t="s">
        <v>38</v>
      </c>
      <c r="AQ1" s="6" t="s">
        <v>39</v>
      </c>
      <c r="AR1" s="6" t="s">
        <v>40</v>
      </c>
      <c r="AS1" s="6" t="s">
        <v>193</v>
      </c>
      <c r="AT1" s="6" t="s">
        <v>194</v>
      </c>
      <c r="AU1" s="6" t="s">
        <v>195</v>
      </c>
      <c r="AV1" s="6" t="s">
        <v>195</v>
      </c>
      <c r="AW1" s="6" t="s">
        <v>196</v>
      </c>
      <c r="AX1" s="6" t="s">
        <v>196</v>
      </c>
      <c r="AY1" s="6" t="s">
        <v>41</v>
      </c>
      <c r="AZ1" s="101" t="s">
        <v>197</v>
      </c>
      <c r="BA1" s="101" t="s">
        <v>198</v>
      </c>
      <c r="BB1" s="101" t="s">
        <v>199</v>
      </c>
      <c r="BC1" s="101" t="s">
        <v>200</v>
      </c>
      <c r="BD1" s="101" t="s">
        <v>201</v>
      </c>
      <c r="BE1" s="6" t="s">
        <v>42</v>
      </c>
      <c r="BF1" s="101" t="s">
        <v>202</v>
      </c>
      <c r="BG1" s="6" t="s">
        <v>43</v>
      </c>
      <c r="BH1" s="6" t="s">
        <v>44</v>
      </c>
      <c r="BI1" s="6" t="s">
        <v>45</v>
      </c>
      <c r="BJ1" s="6" t="s">
        <v>46</v>
      </c>
      <c r="BK1" s="6" t="s">
        <v>47</v>
      </c>
      <c r="BL1" s="6" t="s">
        <v>48</v>
      </c>
      <c r="BM1" s="6" t="s">
        <v>49</v>
      </c>
      <c r="BN1" s="6" t="s">
        <v>50</v>
      </c>
      <c r="BO1" s="6" t="s">
        <v>51</v>
      </c>
      <c r="BP1" s="7" t="s">
        <v>52</v>
      </c>
      <c r="BQ1" s="6" t="s">
        <v>53</v>
      </c>
      <c r="BR1" s="6" t="s">
        <v>58</v>
      </c>
      <c r="BS1" s="6" t="s">
        <v>59</v>
      </c>
      <c r="BT1" s="6" t="s">
        <v>60</v>
      </c>
      <c r="BU1" s="6" t="s">
        <v>61</v>
      </c>
      <c r="BV1" s="6" t="s">
        <v>62</v>
      </c>
      <c r="BW1" s="6" t="s">
        <v>63</v>
      </c>
      <c r="BX1" s="6" t="s">
        <v>64</v>
      </c>
      <c r="BY1" s="6" t="s">
        <v>65</v>
      </c>
      <c r="BZ1" s="6" t="s">
        <v>66</v>
      </c>
      <c r="CA1" s="6" t="s">
        <v>67</v>
      </c>
      <c r="CB1" s="6" t="s">
        <v>68</v>
      </c>
      <c r="CC1" s="6" t="s">
        <v>69</v>
      </c>
      <c r="CD1" s="6" t="s">
        <v>70</v>
      </c>
      <c r="CE1" s="6" t="s">
        <v>71</v>
      </c>
      <c r="CF1" s="6" t="s">
        <v>72</v>
      </c>
      <c r="CG1" s="6" t="s">
        <v>73</v>
      </c>
      <c r="CH1" s="6" t="s">
        <v>74</v>
      </c>
      <c r="CI1" s="6" t="s">
        <v>75</v>
      </c>
      <c r="CJ1" s="6" t="s">
        <v>76</v>
      </c>
      <c r="CK1" s="6" t="s">
        <v>77</v>
      </c>
      <c r="CL1" s="6" t="s">
        <v>54</v>
      </c>
      <c r="CM1" s="11" t="s">
        <v>78</v>
      </c>
      <c r="CN1" s="11" t="s">
        <v>79</v>
      </c>
      <c r="CO1" s="11" t="s">
        <v>203</v>
      </c>
    </row>
    <row r="2" spans="1:93" x14ac:dyDescent="0.25">
      <c r="A2" s="125">
        <v>330</v>
      </c>
      <c r="B2" s="126"/>
      <c r="C2" s="125">
        <v>331</v>
      </c>
      <c r="D2" s="125" t="s">
        <v>264</v>
      </c>
      <c r="E2" s="125">
        <v>333</v>
      </c>
      <c r="F2" s="125">
        <v>334</v>
      </c>
      <c r="G2" s="125">
        <v>334</v>
      </c>
      <c r="H2" s="126">
        <v>338</v>
      </c>
      <c r="I2" s="125">
        <v>339</v>
      </c>
      <c r="J2" s="126"/>
      <c r="K2" s="125"/>
      <c r="L2" s="125"/>
      <c r="M2" s="125"/>
      <c r="N2" s="126"/>
      <c r="O2" s="125"/>
      <c r="P2" s="126"/>
      <c r="Q2" s="126"/>
      <c r="R2" s="126"/>
      <c r="S2" s="125"/>
      <c r="T2" s="125"/>
      <c r="U2" s="126"/>
      <c r="V2" s="126"/>
      <c r="W2" s="126"/>
      <c r="X2" s="126"/>
      <c r="Y2" s="126"/>
      <c r="Z2" s="125"/>
      <c r="AA2" s="126"/>
      <c r="AB2" s="125"/>
      <c r="AC2" s="125"/>
      <c r="AD2" s="126"/>
      <c r="AE2" s="126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27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1"/>
      <c r="CN2" s="11"/>
      <c r="CO2" s="11"/>
    </row>
    <row r="3" spans="1:93" x14ac:dyDescent="0.25">
      <c r="A3" s="8">
        <v>1</v>
      </c>
      <c r="B3" s="9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9">
        <v>8</v>
      </c>
      <c r="I3" s="8">
        <v>9</v>
      </c>
      <c r="J3" s="9">
        <v>10</v>
      </c>
      <c r="K3" s="8">
        <v>11</v>
      </c>
      <c r="L3" s="8">
        <v>12</v>
      </c>
      <c r="M3" s="8">
        <v>13</v>
      </c>
      <c r="N3" s="9">
        <v>14</v>
      </c>
      <c r="O3" s="8">
        <v>15</v>
      </c>
      <c r="P3" s="9">
        <v>16</v>
      </c>
      <c r="Q3" s="9">
        <v>17</v>
      </c>
      <c r="R3" s="9">
        <v>18</v>
      </c>
      <c r="S3" s="8">
        <v>19</v>
      </c>
      <c r="T3" s="8">
        <v>20</v>
      </c>
      <c r="U3" s="9">
        <v>21</v>
      </c>
      <c r="V3" s="9">
        <v>22</v>
      </c>
      <c r="W3" s="9">
        <v>23</v>
      </c>
      <c r="X3" s="9">
        <v>24</v>
      </c>
      <c r="Y3" s="9">
        <v>25</v>
      </c>
      <c r="Z3" s="8">
        <v>26</v>
      </c>
      <c r="AA3" s="9">
        <v>27</v>
      </c>
      <c r="AB3" s="8">
        <v>28</v>
      </c>
      <c r="AC3" s="8">
        <v>29</v>
      </c>
      <c r="AD3" s="9">
        <v>30</v>
      </c>
      <c r="AE3" s="9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102">
        <v>38</v>
      </c>
      <c r="AM3" s="102">
        <v>39</v>
      </c>
      <c r="AN3" s="102">
        <v>40</v>
      </c>
      <c r="AO3" s="102">
        <v>41</v>
      </c>
      <c r="AP3" s="8">
        <v>42</v>
      </c>
      <c r="AQ3" s="8">
        <v>43</v>
      </c>
      <c r="AR3" s="8">
        <v>44</v>
      </c>
      <c r="AS3" s="102">
        <v>45</v>
      </c>
      <c r="AT3" s="102">
        <v>46</v>
      </c>
      <c r="AU3" s="102">
        <v>47</v>
      </c>
      <c r="AV3" s="102">
        <v>48</v>
      </c>
      <c r="AW3" s="102">
        <v>49</v>
      </c>
      <c r="AX3" s="102">
        <v>50</v>
      </c>
      <c r="AY3" s="8">
        <v>51</v>
      </c>
      <c r="AZ3" s="102">
        <v>52</v>
      </c>
      <c r="BA3" s="102">
        <v>53</v>
      </c>
      <c r="BB3" s="102">
        <v>54</v>
      </c>
      <c r="BC3" s="102">
        <v>55</v>
      </c>
      <c r="BD3" s="102">
        <v>56</v>
      </c>
      <c r="BE3" s="8">
        <v>57</v>
      </c>
      <c r="BF3" s="102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9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>
        <v>87</v>
      </c>
      <c r="CJ3" s="8">
        <v>88</v>
      </c>
      <c r="CK3" s="8">
        <v>89</v>
      </c>
      <c r="CL3" s="8">
        <v>90</v>
      </c>
      <c r="CM3" s="8">
        <v>91</v>
      </c>
      <c r="CN3" s="8">
        <v>92</v>
      </c>
      <c r="CO3" s="8">
        <v>93</v>
      </c>
    </row>
    <row r="4" spans="1:93" ht="13.8" x14ac:dyDescent="0.3">
      <c r="A4" s="12">
        <v>1</v>
      </c>
      <c r="B4" s="13"/>
      <c r="C4" s="2"/>
      <c r="D4" s="10"/>
      <c r="E4" s="12"/>
      <c r="F4" s="14"/>
      <c r="G4" s="14"/>
      <c r="H4" s="15">
        <f>+BG4+BH4+BI4</f>
        <v>0</v>
      </c>
      <c r="I4" s="16"/>
      <c r="J4" s="15">
        <f>+H4+I4</f>
        <v>0</v>
      </c>
      <c r="K4" s="17"/>
      <c r="L4" s="17"/>
      <c r="M4" s="17"/>
      <c r="N4" s="15">
        <f>+H4+I4-K4-L4-M4-BP4</f>
        <v>0</v>
      </c>
      <c r="O4" s="16"/>
      <c r="P4" s="15">
        <f>+N4+O4+BQ4</f>
        <v>0</v>
      </c>
      <c r="Q4" s="15">
        <v>0</v>
      </c>
      <c r="R4" s="15">
        <v>0</v>
      </c>
      <c r="S4" s="17">
        <v>0</v>
      </c>
      <c r="T4" s="17">
        <v>0</v>
      </c>
      <c r="U4" s="18">
        <f>+Q4+R4+S4++T4+BS4+BU4+BW4+BY4+CA4+CC4+CE4+CH4+CK4</f>
        <v>0</v>
      </c>
      <c r="V4" s="15">
        <f>+P4-U4</f>
        <v>0</v>
      </c>
      <c r="W4" s="17"/>
      <c r="X4" s="17"/>
      <c r="Y4" s="17"/>
      <c r="Z4" s="17"/>
      <c r="AA4" s="18">
        <f>SUM(W4:Y4)-(Z4+CL4)</f>
        <v>0</v>
      </c>
      <c r="AB4" s="17"/>
      <c r="AC4" s="16"/>
      <c r="AD4" s="15">
        <f>+AB4+AC4+BE4</f>
        <v>0</v>
      </c>
      <c r="AE4" s="15">
        <f>+AA4-AD4</f>
        <v>0</v>
      </c>
      <c r="AF4" s="19" t="s">
        <v>5</v>
      </c>
      <c r="AG4" s="20" t="s">
        <v>5</v>
      </c>
      <c r="AH4" s="26"/>
      <c r="AI4" s="21"/>
      <c r="AJ4" s="21"/>
      <c r="AK4" s="21"/>
      <c r="AL4" s="103"/>
      <c r="AM4" s="103"/>
      <c r="AN4" s="103"/>
      <c r="AO4" s="103"/>
      <c r="AP4" s="22" t="s">
        <v>5</v>
      </c>
      <c r="AQ4" s="20"/>
      <c r="AR4" s="20"/>
      <c r="AS4" s="104"/>
      <c r="AT4" s="104"/>
      <c r="AU4" s="104"/>
      <c r="AV4" s="104"/>
      <c r="AW4" s="104"/>
      <c r="AX4" s="104"/>
      <c r="AY4" s="19" t="s">
        <v>5</v>
      </c>
      <c r="AZ4" s="107"/>
      <c r="BA4" s="107"/>
      <c r="BB4" s="107"/>
      <c r="BC4" s="107"/>
      <c r="BD4" s="107"/>
      <c r="BE4" s="19"/>
      <c r="BF4" s="19"/>
      <c r="BG4" s="19"/>
      <c r="BH4" s="19"/>
      <c r="BI4" s="23"/>
      <c r="BJ4" s="23"/>
      <c r="BK4" s="23"/>
      <c r="BL4" s="23"/>
      <c r="BM4" s="23"/>
      <c r="BN4" s="23"/>
      <c r="BO4" s="23">
        <v>0</v>
      </c>
      <c r="BP4" s="15">
        <f>+BJ4+BK4+BL4+BM4+BN4+BO4</f>
        <v>0</v>
      </c>
      <c r="BQ4" s="24"/>
      <c r="BR4" s="17"/>
      <c r="BS4" s="17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</row>
    <row r="5" spans="1:93" ht="13.8" x14ac:dyDescent="0.3">
      <c r="A5" s="12">
        <v>2</v>
      </c>
      <c r="B5" s="13"/>
      <c r="C5" s="2"/>
      <c r="D5" s="10"/>
      <c r="E5" s="12"/>
      <c r="F5" s="14"/>
      <c r="G5" s="14"/>
      <c r="H5" s="15">
        <f>+BG5+BH5+BI5</f>
        <v>0</v>
      </c>
      <c r="I5" s="16"/>
      <c r="J5" s="15">
        <f>+H5+I5</f>
        <v>0</v>
      </c>
      <c r="K5" s="17"/>
      <c r="L5" s="17"/>
      <c r="M5" s="17"/>
      <c r="N5" s="15">
        <f>+H5+I5-K5-L5-M5-BP5</f>
        <v>0</v>
      </c>
      <c r="O5" s="16"/>
      <c r="P5" s="15">
        <f>+N5+O5+BQ5</f>
        <v>0</v>
      </c>
      <c r="Q5" s="15">
        <v>0</v>
      </c>
      <c r="R5" s="15">
        <v>0</v>
      </c>
      <c r="S5" s="17">
        <v>0</v>
      </c>
      <c r="T5" s="17">
        <v>0</v>
      </c>
      <c r="U5" s="18">
        <f>+Q5+R5+S5++T5+BS5+BU5+BW5+BY5+CA5+CC5+CE5+CH5+CK5</f>
        <v>0</v>
      </c>
      <c r="V5" s="15">
        <f>+P5-U5</f>
        <v>0</v>
      </c>
      <c r="W5" s="17"/>
      <c r="X5" s="17"/>
      <c r="Y5" s="17"/>
      <c r="Z5" s="17"/>
      <c r="AA5" s="18">
        <f>SUM(W5:Y5)-(Z5+CL5)</f>
        <v>0</v>
      </c>
      <c r="AB5" s="17"/>
      <c r="AC5" s="16"/>
      <c r="AD5" s="15">
        <f>+AB5+AC5+BE5</f>
        <v>0</v>
      </c>
      <c r="AE5" s="15">
        <f>+AA5-AD5</f>
        <v>0</v>
      </c>
      <c r="AF5" s="19" t="s">
        <v>5</v>
      </c>
      <c r="AG5" s="20" t="s">
        <v>5</v>
      </c>
      <c r="AH5" s="10"/>
      <c r="AI5" s="21"/>
      <c r="AJ5" s="21"/>
      <c r="AK5" s="21"/>
      <c r="AL5" s="103"/>
      <c r="AM5" s="103"/>
      <c r="AN5" s="103"/>
      <c r="AO5" s="103"/>
      <c r="AP5" s="22" t="s">
        <v>55</v>
      </c>
      <c r="AQ5" s="22"/>
      <c r="AR5" s="22"/>
      <c r="AS5" s="105"/>
      <c r="AT5" s="105"/>
      <c r="AU5" s="105"/>
      <c r="AV5" s="105"/>
      <c r="AW5" s="105"/>
      <c r="AX5" s="105"/>
      <c r="AY5" s="19" t="s">
        <v>5</v>
      </c>
      <c r="AZ5" s="107"/>
      <c r="BA5" s="107"/>
      <c r="BB5" s="107"/>
      <c r="BC5" s="107"/>
      <c r="BD5" s="107"/>
      <c r="BE5" s="19"/>
      <c r="BF5" s="19"/>
      <c r="BG5" s="19"/>
      <c r="BH5" s="19"/>
      <c r="BI5" s="23"/>
      <c r="BJ5" s="23"/>
      <c r="BK5" s="23"/>
      <c r="BL5" s="23"/>
      <c r="BM5" s="23"/>
      <c r="BN5" s="23"/>
      <c r="BO5" s="23">
        <v>0</v>
      </c>
      <c r="BP5" s="15">
        <f>+BJ5+BK5+BL5+BM5+BN5+BO5</f>
        <v>0</v>
      </c>
      <c r="BQ5" s="24"/>
      <c r="BR5" s="17"/>
      <c r="BS5" s="17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</row>
    <row r="6" spans="1:93" ht="13.8" x14ac:dyDescent="0.3">
      <c r="A6" s="12">
        <v>3</v>
      </c>
      <c r="B6" s="13"/>
      <c r="C6" s="2"/>
      <c r="D6" s="10"/>
      <c r="E6" s="12"/>
      <c r="F6" s="14"/>
      <c r="G6" s="14"/>
      <c r="H6" s="15">
        <f>+BG6+BH6+BI6</f>
        <v>0</v>
      </c>
      <c r="I6" s="16"/>
      <c r="J6" s="15">
        <f>+H6+I6</f>
        <v>0</v>
      </c>
      <c r="K6" s="17"/>
      <c r="L6" s="17"/>
      <c r="M6" s="17"/>
      <c r="N6" s="15">
        <f>+H6+I6-K6-L6-M6-BP6</f>
        <v>0</v>
      </c>
      <c r="O6" s="16"/>
      <c r="P6" s="15">
        <f>+N6+O6+BQ6</f>
        <v>0</v>
      </c>
      <c r="Q6" s="15">
        <v>0</v>
      </c>
      <c r="R6" s="15">
        <v>0</v>
      </c>
      <c r="S6" s="17">
        <v>0</v>
      </c>
      <c r="T6" s="17">
        <v>0</v>
      </c>
      <c r="U6" s="18">
        <f>+Q6+R6+S6++T6+BS6+BU6+BW6+BY6+CA6+CC6+CE6+CH6+CK6</f>
        <v>0</v>
      </c>
      <c r="V6" s="15">
        <f>+P6-U6</f>
        <v>0</v>
      </c>
      <c r="W6" s="17"/>
      <c r="X6" s="17"/>
      <c r="Y6" s="17"/>
      <c r="Z6" s="17"/>
      <c r="AA6" s="18">
        <f>SUM(W6:Y6)-(Z6+CL6)</f>
        <v>0</v>
      </c>
      <c r="AB6" s="17"/>
      <c r="AC6" s="16"/>
      <c r="AD6" s="15">
        <f>+AB6+AC6+BE6</f>
        <v>0</v>
      </c>
      <c r="AE6" s="15">
        <f>+AA6-AD6</f>
        <v>0</v>
      </c>
      <c r="AF6" s="19" t="s">
        <v>5</v>
      </c>
      <c r="AG6" s="20" t="s">
        <v>55</v>
      </c>
      <c r="AH6" s="10"/>
      <c r="AI6" s="21"/>
      <c r="AJ6" s="21"/>
      <c r="AK6" s="21"/>
      <c r="AL6" s="103"/>
      <c r="AM6" s="103"/>
      <c r="AN6" s="103"/>
      <c r="AO6" s="103"/>
      <c r="AP6" s="22" t="s">
        <v>55</v>
      </c>
      <c r="AQ6" s="27"/>
      <c r="AR6" s="27"/>
      <c r="AS6" s="106"/>
      <c r="AT6" s="106"/>
      <c r="AU6" s="106"/>
      <c r="AV6" s="106"/>
      <c r="AW6" s="106"/>
      <c r="AX6" s="106"/>
      <c r="AY6" s="19" t="s">
        <v>5</v>
      </c>
      <c r="AZ6" s="107"/>
      <c r="BA6" s="107"/>
      <c r="BB6" s="107"/>
      <c r="BC6" s="107"/>
      <c r="BD6" s="107"/>
      <c r="BE6" s="19"/>
      <c r="BF6" s="19"/>
      <c r="BG6" s="19"/>
      <c r="BH6" s="19"/>
      <c r="BI6" s="23"/>
      <c r="BJ6" s="23"/>
      <c r="BK6" s="23"/>
      <c r="BL6" s="23"/>
      <c r="BM6" s="23"/>
      <c r="BN6" s="23"/>
      <c r="BO6" s="23">
        <v>0</v>
      </c>
      <c r="BP6" s="15">
        <f>+BJ6+BK6+BL6+BM6+BN6+BO6</f>
        <v>0</v>
      </c>
      <c r="BQ6" s="24"/>
      <c r="BR6" s="17"/>
      <c r="BS6" s="17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</row>
    <row r="7" spans="1:93" ht="13.8" x14ac:dyDescent="0.3">
      <c r="A7" s="12">
        <v>4</v>
      </c>
      <c r="B7" s="13"/>
      <c r="C7" s="3"/>
      <c r="D7" s="10"/>
      <c r="E7" s="12"/>
      <c r="F7" s="14"/>
      <c r="G7" s="14"/>
      <c r="H7" s="15">
        <f>+BG7+BH7+BI7</f>
        <v>0</v>
      </c>
      <c r="I7" s="16"/>
      <c r="J7" s="15">
        <f>+H7+I7</f>
        <v>0</v>
      </c>
      <c r="K7" s="17"/>
      <c r="L7" s="17"/>
      <c r="M7" s="17"/>
      <c r="N7" s="15">
        <f>+H7+I7-K7-L7-M7-BP7</f>
        <v>0</v>
      </c>
      <c r="O7" s="16"/>
      <c r="P7" s="15">
        <f>+N7+O7+BQ7</f>
        <v>0</v>
      </c>
      <c r="Q7" s="15">
        <v>0</v>
      </c>
      <c r="R7" s="15">
        <v>0</v>
      </c>
      <c r="S7" s="17">
        <v>0</v>
      </c>
      <c r="T7" s="17">
        <v>0</v>
      </c>
      <c r="U7" s="18">
        <f>+Q7+R7+S7++T7+BS7+BU7+BW7+BY7+CA7+CC7+CE7+CH7+CK7</f>
        <v>0</v>
      </c>
      <c r="V7" s="15">
        <f>+P7-U7</f>
        <v>0</v>
      </c>
      <c r="W7" s="17"/>
      <c r="X7" s="17"/>
      <c r="Y7" s="17"/>
      <c r="Z7" s="17"/>
      <c r="AA7" s="18">
        <f>SUM(W7:Y7)-(Z7+CL7)</f>
        <v>0</v>
      </c>
      <c r="AB7" s="17"/>
      <c r="AC7" s="16"/>
      <c r="AD7" s="15">
        <f>+AB7+AC7+BE7</f>
        <v>0</v>
      </c>
      <c r="AE7" s="15">
        <f>+AA7-AD7</f>
        <v>0</v>
      </c>
      <c r="AF7" s="19" t="s">
        <v>5</v>
      </c>
      <c r="AG7" s="20" t="s">
        <v>55</v>
      </c>
      <c r="AH7" s="25"/>
      <c r="AI7" s="25"/>
      <c r="AJ7" s="21"/>
      <c r="AK7" s="21"/>
      <c r="AL7" s="103"/>
      <c r="AM7" s="103"/>
      <c r="AN7" s="103"/>
      <c r="AO7" s="103"/>
      <c r="AP7" s="22" t="s">
        <v>5</v>
      </c>
      <c r="AQ7" s="20"/>
      <c r="AR7" s="20"/>
      <c r="AS7" s="104"/>
      <c r="AT7" s="104"/>
      <c r="AU7" s="104"/>
      <c r="AV7" s="104"/>
      <c r="AW7" s="104"/>
      <c r="AX7" s="104"/>
      <c r="AY7" s="19" t="s">
        <v>5</v>
      </c>
      <c r="AZ7" s="107"/>
      <c r="BA7" s="107"/>
      <c r="BB7" s="107"/>
      <c r="BC7" s="107"/>
      <c r="BD7" s="107"/>
      <c r="BE7" s="19"/>
      <c r="BF7" s="19"/>
      <c r="BG7" s="19"/>
      <c r="BH7" s="19"/>
      <c r="BI7" s="23"/>
      <c r="BJ7" s="23"/>
      <c r="BK7" s="23"/>
      <c r="BL7" s="23"/>
      <c r="BM7" s="23"/>
      <c r="BN7" s="23"/>
      <c r="BO7" s="23">
        <v>0</v>
      </c>
      <c r="BP7" s="15">
        <f>+BJ7+BK7+BL7+BM7+BN7+BO7</f>
        <v>0</v>
      </c>
      <c r="BQ7" s="24"/>
      <c r="BR7" s="17"/>
      <c r="BS7" s="17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</row>
  </sheetData>
  <autoFilter ref="A3:CN7" xr:uid="{00000000-0009-0000-0000-000003000000}"/>
  <sortState ref="A4:CN7">
    <sortCondition ref="A4:A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B505-52DE-4EBE-BCB2-2B0D06A78569}">
  <dimension ref="A1:BJ6"/>
  <sheetViews>
    <sheetView workbookViewId="0">
      <selection activeCell="N7" sqref="N7"/>
    </sheetView>
  </sheetViews>
  <sheetFormatPr defaultRowHeight="13.2" x14ac:dyDescent="0.25"/>
  <cols>
    <col min="3" max="3" width="12.5546875" bestFit="1" customWidth="1"/>
    <col min="4" max="4" width="16.33203125" bestFit="1" customWidth="1"/>
    <col min="5" max="5" width="14.44140625" customWidth="1"/>
    <col min="6" max="7" width="14.44140625" style="1" customWidth="1"/>
    <col min="8" max="8" width="16.88671875" customWidth="1"/>
    <col min="10" max="10" width="10.33203125" bestFit="1" customWidth="1"/>
    <col min="14" max="14" width="10.33203125" bestFit="1" customWidth="1"/>
    <col min="15" max="15" width="9.5546875" bestFit="1" customWidth="1"/>
    <col min="16" max="16" width="10.33203125" bestFit="1" customWidth="1"/>
    <col min="17" max="17" width="10.88671875" customWidth="1"/>
    <col min="21" max="21" width="15.109375" customWidth="1"/>
    <col min="22" max="23" width="10.33203125" bestFit="1" customWidth="1"/>
    <col min="27" max="27" width="10.5546875" bestFit="1" customWidth="1"/>
    <col min="28" max="29" width="15" customWidth="1"/>
    <col min="30" max="30" width="10.33203125" bestFit="1" customWidth="1"/>
    <col min="31" max="31" width="10.88671875" bestFit="1" customWidth="1"/>
    <col min="33" max="16384" width="11.44140625" customWidth="1"/>
  </cols>
  <sheetData>
    <row r="1" spans="1:62" ht="210.6" customHeight="1" x14ac:dyDescent="0.25">
      <c r="A1" s="4" t="s">
        <v>6</v>
      </c>
      <c r="B1" s="5" t="s">
        <v>7</v>
      </c>
      <c r="C1" s="4" t="s">
        <v>204</v>
      </c>
      <c r="D1" s="4" t="s">
        <v>205</v>
      </c>
      <c r="E1" s="4" t="s">
        <v>206</v>
      </c>
      <c r="F1" s="4" t="s">
        <v>207</v>
      </c>
      <c r="G1" s="4" t="s">
        <v>208</v>
      </c>
      <c r="H1" s="5" t="s">
        <v>209</v>
      </c>
      <c r="I1" s="4" t="s">
        <v>210</v>
      </c>
      <c r="J1" s="5" t="s">
        <v>211</v>
      </c>
      <c r="K1" s="4" t="s">
        <v>212</v>
      </c>
      <c r="L1" s="4" t="s">
        <v>213</v>
      </c>
      <c r="M1" s="4" t="s">
        <v>214</v>
      </c>
      <c r="N1" s="5" t="s">
        <v>215</v>
      </c>
      <c r="O1" s="4" t="s">
        <v>216</v>
      </c>
      <c r="P1" s="5" t="s">
        <v>217</v>
      </c>
      <c r="Q1" s="5" t="s">
        <v>218</v>
      </c>
      <c r="R1" s="5" t="s">
        <v>219</v>
      </c>
      <c r="S1" s="5" t="s">
        <v>220</v>
      </c>
      <c r="T1" s="4" t="s">
        <v>221</v>
      </c>
      <c r="U1" s="5" t="s">
        <v>222</v>
      </c>
      <c r="V1" s="5" t="s">
        <v>223</v>
      </c>
      <c r="W1" s="5" t="s">
        <v>224</v>
      </c>
      <c r="X1" s="5" t="s">
        <v>225</v>
      </c>
      <c r="Y1" s="5" t="s">
        <v>226</v>
      </c>
      <c r="Z1" s="5" t="s">
        <v>227</v>
      </c>
      <c r="AA1" s="5" t="s">
        <v>228</v>
      </c>
      <c r="AB1" s="5" t="s">
        <v>229</v>
      </c>
      <c r="AC1" s="5" t="s">
        <v>230</v>
      </c>
      <c r="AD1" s="5" t="s">
        <v>231</v>
      </c>
      <c r="AE1" s="5" t="s">
        <v>232</v>
      </c>
      <c r="AF1" s="5" t="s">
        <v>233</v>
      </c>
      <c r="AG1" s="5" t="s">
        <v>234</v>
      </c>
      <c r="AH1" s="5" t="s">
        <v>235</v>
      </c>
      <c r="AI1" s="5" t="s">
        <v>236</v>
      </c>
      <c r="AJ1" s="5" t="s">
        <v>237</v>
      </c>
      <c r="AK1" s="5" t="s">
        <v>238</v>
      </c>
      <c r="AL1" s="5" t="s">
        <v>239</v>
      </c>
      <c r="AM1" s="5" t="s">
        <v>240</v>
      </c>
      <c r="AN1" s="5" t="s">
        <v>241</v>
      </c>
      <c r="AO1" s="5" t="s">
        <v>242</v>
      </c>
      <c r="AP1" s="5" t="s">
        <v>243</v>
      </c>
      <c r="AQ1" s="5" t="s">
        <v>244</v>
      </c>
      <c r="AR1" s="5" t="s">
        <v>245</v>
      </c>
      <c r="AS1" s="5" t="s">
        <v>246</v>
      </c>
      <c r="AT1" s="5" t="s">
        <v>247</v>
      </c>
      <c r="AU1" s="5" t="s">
        <v>248</v>
      </c>
      <c r="AV1" s="5" t="s">
        <v>249</v>
      </c>
      <c r="AW1" s="5" t="s">
        <v>250</v>
      </c>
      <c r="AX1" s="5" t="s">
        <v>251</v>
      </c>
      <c r="AY1" s="5" t="s">
        <v>252</v>
      </c>
      <c r="AZ1" s="5" t="s">
        <v>253</v>
      </c>
      <c r="BA1" s="5" t="s">
        <v>254</v>
      </c>
      <c r="BB1" s="5" t="s">
        <v>255</v>
      </c>
      <c r="BC1" s="5" t="s">
        <v>256</v>
      </c>
      <c r="BD1" s="5" t="s">
        <v>257</v>
      </c>
      <c r="BE1" s="5" t="s">
        <v>258</v>
      </c>
      <c r="BF1" s="5" t="s">
        <v>259</v>
      </c>
      <c r="BG1" s="5" t="s">
        <v>260</v>
      </c>
      <c r="BH1" s="5" t="s">
        <v>261</v>
      </c>
      <c r="BI1" s="5" t="s">
        <v>262</v>
      </c>
      <c r="BJ1" s="5" t="s">
        <v>263</v>
      </c>
    </row>
    <row r="2" spans="1:62" x14ac:dyDescent="0.25">
      <c r="A2" s="8">
        <v>1</v>
      </c>
      <c r="B2" s="9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9">
        <v>8</v>
      </c>
      <c r="I2" s="8">
        <v>9</v>
      </c>
      <c r="J2" s="9">
        <v>10</v>
      </c>
      <c r="K2" s="8">
        <v>11</v>
      </c>
      <c r="L2" s="8">
        <v>12</v>
      </c>
      <c r="M2" s="8">
        <v>13</v>
      </c>
      <c r="N2" s="9">
        <v>14</v>
      </c>
      <c r="O2" s="8">
        <v>15</v>
      </c>
      <c r="P2" s="9">
        <v>16</v>
      </c>
      <c r="Q2" s="9">
        <v>17</v>
      </c>
      <c r="R2" s="9">
        <v>18</v>
      </c>
      <c r="S2" s="8">
        <v>19</v>
      </c>
      <c r="T2" s="8">
        <v>20</v>
      </c>
      <c r="U2" s="9">
        <v>21</v>
      </c>
      <c r="V2" s="9">
        <v>22</v>
      </c>
      <c r="W2" s="9">
        <v>23</v>
      </c>
      <c r="X2" s="9">
        <v>24</v>
      </c>
      <c r="Y2" s="9">
        <v>25</v>
      </c>
      <c r="Z2" s="8">
        <v>26</v>
      </c>
      <c r="AA2" s="9">
        <v>27</v>
      </c>
      <c r="AB2" s="8">
        <v>28</v>
      </c>
      <c r="AC2" s="8">
        <v>29</v>
      </c>
      <c r="AD2" s="9">
        <v>30</v>
      </c>
      <c r="AE2" s="9">
        <v>31</v>
      </c>
      <c r="AF2" s="8">
        <v>32</v>
      </c>
      <c r="AG2" s="8">
        <v>33</v>
      </c>
      <c r="AH2" s="8">
        <v>34</v>
      </c>
      <c r="AI2" s="8">
        <v>35</v>
      </c>
      <c r="AJ2" s="8">
        <v>36</v>
      </c>
      <c r="AK2" s="8">
        <v>37</v>
      </c>
      <c r="AL2" s="102">
        <v>38</v>
      </c>
      <c r="AM2" s="102">
        <v>39</v>
      </c>
      <c r="AN2" s="102">
        <v>40</v>
      </c>
      <c r="AO2" s="102">
        <v>41</v>
      </c>
      <c r="AP2" s="8">
        <v>42</v>
      </c>
      <c r="AQ2" s="8">
        <v>43</v>
      </c>
      <c r="AR2" s="8">
        <v>44</v>
      </c>
      <c r="AS2" s="102">
        <v>45</v>
      </c>
      <c r="AT2" s="102">
        <v>46</v>
      </c>
      <c r="AU2" s="102">
        <v>47</v>
      </c>
      <c r="AV2" s="102">
        <v>48</v>
      </c>
      <c r="AW2" s="102">
        <v>49</v>
      </c>
      <c r="AX2" s="102">
        <v>50</v>
      </c>
      <c r="AY2" s="8">
        <v>51</v>
      </c>
      <c r="AZ2" s="102">
        <v>52</v>
      </c>
      <c r="BA2" s="102">
        <v>53</v>
      </c>
      <c r="BB2" s="102">
        <v>54</v>
      </c>
      <c r="BC2" s="102">
        <v>55</v>
      </c>
      <c r="BD2" s="102">
        <v>56</v>
      </c>
      <c r="BE2" s="8">
        <v>57</v>
      </c>
      <c r="BF2" s="102">
        <v>58</v>
      </c>
      <c r="BG2" s="8">
        <v>59</v>
      </c>
      <c r="BH2" s="8">
        <v>60</v>
      </c>
      <c r="BI2" s="8">
        <v>61</v>
      </c>
      <c r="BJ2" s="8">
        <v>62</v>
      </c>
    </row>
    <row r="3" spans="1:62" ht="13.8" x14ac:dyDescent="0.3">
      <c r="A3" s="12">
        <v>1</v>
      </c>
      <c r="B3" s="13"/>
      <c r="C3" s="2"/>
      <c r="D3" s="10"/>
      <c r="E3" s="12"/>
      <c r="F3" s="14"/>
      <c r="G3" s="14"/>
      <c r="H3" s="15">
        <f>+BG3+BH3+BI3</f>
        <v>0</v>
      </c>
      <c r="I3" s="16"/>
      <c r="J3" s="15">
        <f>+H3+I3</f>
        <v>0</v>
      </c>
      <c r="K3" s="17"/>
      <c r="L3" s="17"/>
      <c r="M3" s="17"/>
      <c r="N3" s="15">
        <v>0</v>
      </c>
      <c r="O3" s="16"/>
      <c r="P3" s="15">
        <v>0</v>
      </c>
      <c r="Q3" s="15">
        <v>0</v>
      </c>
      <c r="R3" s="15">
        <v>0</v>
      </c>
      <c r="S3" s="17">
        <v>0</v>
      </c>
      <c r="T3" s="17">
        <v>0</v>
      </c>
      <c r="U3" s="18" t="e">
        <f>+Q3+R3+S3++T3+#REF!+#REF!+#REF!+#REF!+#REF!+#REF!+#REF!+#REF!+#REF!</f>
        <v>#REF!</v>
      </c>
      <c r="V3" s="15" t="e">
        <f>+P3-U3</f>
        <v>#REF!</v>
      </c>
      <c r="W3" s="17"/>
      <c r="X3" s="17"/>
      <c r="Y3" s="17"/>
      <c r="Z3" s="17"/>
      <c r="AA3" s="18" t="e">
        <f>SUM(W3:Y3)-(Z3+#REF!)</f>
        <v>#REF!</v>
      </c>
      <c r="AB3" s="17"/>
      <c r="AC3" s="16"/>
      <c r="AD3" s="15">
        <f>+AB3+AC3+BE3</f>
        <v>0</v>
      </c>
      <c r="AE3" s="15" t="e">
        <f>+AA3-AD3</f>
        <v>#REF!</v>
      </c>
      <c r="AF3" s="19" t="s">
        <v>5</v>
      </c>
      <c r="AG3" s="20" t="s">
        <v>5</v>
      </c>
      <c r="AH3" s="26"/>
      <c r="AI3" s="21"/>
      <c r="AJ3" s="21"/>
      <c r="AK3" s="21"/>
      <c r="AL3" s="103"/>
      <c r="AM3" s="103"/>
      <c r="AN3" s="103"/>
      <c r="AO3" s="103"/>
      <c r="AP3" s="22" t="s">
        <v>5</v>
      </c>
      <c r="AQ3" s="20"/>
      <c r="AR3" s="20"/>
      <c r="AS3" s="104"/>
      <c r="AT3" s="104"/>
      <c r="AU3" s="104"/>
      <c r="AV3" s="104"/>
      <c r="AW3" s="104"/>
      <c r="AX3" s="104"/>
      <c r="AY3" s="19" t="s">
        <v>5</v>
      </c>
      <c r="AZ3" s="107"/>
      <c r="BA3" s="107"/>
      <c r="BB3" s="107"/>
      <c r="BC3" s="107"/>
      <c r="BD3" s="107"/>
      <c r="BE3" s="19"/>
      <c r="BF3" s="19"/>
      <c r="BG3" s="19"/>
      <c r="BH3" s="19"/>
      <c r="BI3" s="23"/>
      <c r="BJ3" s="23"/>
    </row>
    <row r="4" spans="1:62" ht="13.8" x14ac:dyDescent="0.3">
      <c r="A4" s="12">
        <v>2</v>
      </c>
      <c r="B4" s="13"/>
      <c r="C4" s="2"/>
      <c r="D4" s="10"/>
      <c r="E4" s="12"/>
      <c r="F4" s="14"/>
      <c r="G4" s="14"/>
      <c r="H4" s="15">
        <f>+BG4+BH4+BI4</f>
        <v>0</v>
      </c>
      <c r="I4" s="16"/>
      <c r="J4" s="15">
        <f>+H4+I4</f>
        <v>0</v>
      </c>
      <c r="K4" s="17"/>
      <c r="L4" s="17"/>
      <c r="M4" s="17"/>
      <c r="N4" s="15">
        <v>0</v>
      </c>
      <c r="O4" s="16"/>
      <c r="P4" s="15">
        <v>0</v>
      </c>
      <c r="Q4" s="15">
        <v>0</v>
      </c>
      <c r="R4" s="15">
        <v>0</v>
      </c>
      <c r="S4" s="17">
        <v>0</v>
      </c>
      <c r="T4" s="17">
        <v>0</v>
      </c>
      <c r="U4" s="18" t="e">
        <f>+Q4+R4+S4++T4+#REF!+#REF!+#REF!+#REF!+#REF!+#REF!+#REF!+#REF!+#REF!</f>
        <v>#REF!</v>
      </c>
      <c r="V4" s="15" t="e">
        <f>+P4-U4</f>
        <v>#REF!</v>
      </c>
      <c r="W4" s="17"/>
      <c r="X4" s="17"/>
      <c r="Y4" s="17"/>
      <c r="Z4" s="17"/>
      <c r="AA4" s="18" t="e">
        <f>SUM(W4:Y4)-(Z4+#REF!)</f>
        <v>#REF!</v>
      </c>
      <c r="AB4" s="17"/>
      <c r="AC4" s="16"/>
      <c r="AD4" s="15">
        <f>+AB4+AC4+BE4</f>
        <v>0</v>
      </c>
      <c r="AE4" s="15" t="e">
        <f>+AA4-AD4</f>
        <v>#REF!</v>
      </c>
      <c r="AF4" s="19" t="s">
        <v>5</v>
      </c>
      <c r="AG4" s="20" t="s">
        <v>5</v>
      </c>
      <c r="AH4" s="10"/>
      <c r="AI4" s="21"/>
      <c r="AJ4" s="21"/>
      <c r="AK4" s="21"/>
      <c r="AL4" s="103"/>
      <c r="AM4" s="103"/>
      <c r="AN4" s="103"/>
      <c r="AO4" s="103"/>
      <c r="AP4" s="22" t="s">
        <v>55</v>
      </c>
      <c r="AQ4" s="22"/>
      <c r="AR4" s="22"/>
      <c r="AS4" s="105"/>
      <c r="AT4" s="105"/>
      <c r="AU4" s="105"/>
      <c r="AV4" s="105"/>
      <c r="AW4" s="105"/>
      <c r="AX4" s="105"/>
      <c r="AY4" s="19" t="s">
        <v>5</v>
      </c>
      <c r="AZ4" s="107"/>
      <c r="BA4" s="107"/>
      <c r="BB4" s="107"/>
      <c r="BC4" s="107"/>
      <c r="BD4" s="107"/>
      <c r="BE4" s="19"/>
      <c r="BF4" s="19"/>
      <c r="BG4" s="19"/>
      <c r="BH4" s="19"/>
      <c r="BI4" s="23"/>
      <c r="BJ4" s="23"/>
    </row>
    <row r="5" spans="1:62" ht="13.8" x14ac:dyDescent="0.3">
      <c r="A5" s="12">
        <v>3</v>
      </c>
      <c r="B5" s="13"/>
      <c r="C5" s="2"/>
      <c r="D5" s="10"/>
      <c r="E5" s="12"/>
      <c r="F5" s="14"/>
      <c r="G5" s="14"/>
      <c r="H5" s="15">
        <f>+BG5+BH5+BI5</f>
        <v>0</v>
      </c>
      <c r="I5" s="16"/>
      <c r="J5" s="15">
        <f>+H5+I5</f>
        <v>0</v>
      </c>
      <c r="K5" s="17"/>
      <c r="L5" s="17"/>
      <c r="M5" s="17"/>
      <c r="N5" s="15">
        <v>0</v>
      </c>
      <c r="O5" s="16"/>
      <c r="P5" s="15">
        <v>0</v>
      </c>
      <c r="Q5" s="15">
        <v>0</v>
      </c>
      <c r="R5" s="15">
        <v>0</v>
      </c>
      <c r="S5" s="17">
        <v>0</v>
      </c>
      <c r="T5" s="17">
        <v>0</v>
      </c>
      <c r="U5" s="18" t="e">
        <f>+Q5+R5+S5++T5+#REF!+#REF!+#REF!+#REF!+#REF!+#REF!+#REF!+#REF!+#REF!</f>
        <v>#REF!</v>
      </c>
      <c r="V5" s="15" t="e">
        <f>+P5-U5</f>
        <v>#REF!</v>
      </c>
      <c r="W5" s="17"/>
      <c r="X5" s="17"/>
      <c r="Y5" s="17"/>
      <c r="Z5" s="17"/>
      <c r="AA5" s="18" t="e">
        <f>SUM(W5:Y5)-(Z5+#REF!)</f>
        <v>#REF!</v>
      </c>
      <c r="AB5" s="17"/>
      <c r="AC5" s="16"/>
      <c r="AD5" s="15">
        <f>+AB5+AC5+BE5</f>
        <v>0</v>
      </c>
      <c r="AE5" s="15" t="e">
        <f>+AA5-AD5</f>
        <v>#REF!</v>
      </c>
      <c r="AF5" s="19" t="s">
        <v>5</v>
      </c>
      <c r="AG5" s="20" t="s">
        <v>55</v>
      </c>
      <c r="AH5" s="10"/>
      <c r="AI5" s="21"/>
      <c r="AJ5" s="21"/>
      <c r="AK5" s="21"/>
      <c r="AL5" s="103"/>
      <c r="AM5" s="103"/>
      <c r="AN5" s="103"/>
      <c r="AO5" s="103"/>
      <c r="AP5" s="22" t="s">
        <v>55</v>
      </c>
      <c r="AQ5" s="27"/>
      <c r="AR5" s="27"/>
      <c r="AS5" s="106"/>
      <c r="AT5" s="106"/>
      <c r="AU5" s="106"/>
      <c r="AV5" s="106"/>
      <c r="AW5" s="106"/>
      <c r="AX5" s="106"/>
      <c r="AY5" s="19" t="s">
        <v>5</v>
      </c>
      <c r="AZ5" s="107"/>
      <c r="BA5" s="107"/>
      <c r="BB5" s="107"/>
      <c r="BC5" s="107"/>
      <c r="BD5" s="107"/>
      <c r="BE5" s="19"/>
      <c r="BF5" s="19"/>
      <c r="BG5" s="19"/>
      <c r="BH5" s="19"/>
      <c r="BI5" s="23"/>
      <c r="BJ5" s="23"/>
    </row>
    <row r="6" spans="1:62" ht="13.8" x14ac:dyDescent="0.3">
      <c r="A6" s="12">
        <v>4</v>
      </c>
      <c r="B6" s="13"/>
      <c r="C6" s="3"/>
      <c r="D6" s="10"/>
      <c r="E6" s="12"/>
      <c r="F6" s="14"/>
      <c r="G6" s="14"/>
      <c r="H6" s="15">
        <f>+BG6+BH6+BI6</f>
        <v>0</v>
      </c>
      <c r="I6" s="16"/>
      <c r="J6" s="15">
        <f>+H6+I6</f>
        <v>0</v>
      </c>
      <c r="K6" s="17"/>
      <c r="L6" s="17"/>
      <c r="M6" s="17"/>
      <c r="N6" s="15">
        <v>0</v>
      </c>
      <c r="O6" s="16"/>
      <c r="P6" s="15">
        <v>0</v>
      </c>
      <c r="Q6" s="15">
        <v>0</v>
      </c>
      <c r="R6" s="15">
        <v>0</v>
      </c>
      <c r="S6" s="17">
        <v>0</v>
      </c>
      <c r="T6" s="17">
        <v>0</v>
      </c>
      <c r="U6" s="18" t="e">
        <f>+Q6+R6+S6++T6+#REF!+#REF!+#REF!+#REF!+#REF!+#REF!+#REF!+#REF!+#REF!</f>
        <v>#REF!</v>
      </c>
      <c r="V6" s="15" t="e">
        <f>+P6-U6</f>
        <v>#REF!</v>
      </c>
      <c r="W6" s="17"/>
      <c r="X6" s="17"/>
      <c r="Y6" s="17"/>
      <c r="Z6" s="17"/>
      <c r="AA6" s="18" t="e">
        <f>SUM(W6:Y6)-(Z6+#REF!)</f>
        <v>#REF!</v>
      </c>
      <c r="AB6" s="17"/>
      <c r="AC6" s="16"/>
      <c r="AD6" s="15">
        <f>+AB6+AC6+BE6</f>
        <v>0</v>
      </c>
      <c r="AE6" s="15" t="e">
        <f>+AA6-AD6</f>
        <v>#REF!</v>
      </c>
      <c r="AF6" s="19" t="s">
        <v>5</v>
      </c>
      <c r="AG6" s="20" t="s">
        <v>55</v>
      </c>
      <c r="AH6" s="25"/>
      <c r="AI6" s="25"/>
      <c r="AJ6" s="21"/>
      <c r="AK6" s="21"/>
      <c r="AL6" s="103"/>
      <c r="AM6" s="103"/>
      <c r="AN6" s="103"/>
      <c r="AO6" s="103"/>
      <c r="AP6" s="22" t="s">
        <v>5</v>
      </c>
      <c r="AQ6" s="20"/>
      <c r="AR6" s="20"/>
      <c r="AS6" s="104"/>
      <c r="AT6" s="104"/>
      <c r="AU6" s="104"/>
      <c r="AV6" s="104"/>
      <c r="AW6" s="104"/>
      <c r="AX6" s="104"/>
      <c r="AY6" s="19" t="s">
        <v>5</v>
      </c>
      <c r="AZ6" s="107"/>
      <c r="BA6" s="107"/>
      <c r="BB6" s="107"/>
      <c r="BC6" s="107"/>
      <c r="BD6" s="107"/>
      <c r="BE6" s="19"/>
      <c r="BF6" s="19"/>
      <c r="BG6" s="19"/>
      <c r="BH6" s="19"/>
      <c r="BI6" s="23"/>
      <c r="BJ6" s="23"/>
    </row>
  </sheetData>
  <autoFilter ref="A2:BJ6" xr:uid="{00000000-0009-0000-0000-000003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</vt:lpstr>
      <vt:lpstr>Challan</vt:lpstr>
      <vt:lpstr>Annexure I</vt:lpstr>
      <vt:lpstr>Annexure II</vt:lpstr>
      <vt:lpstr>Annexure III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Shubham</dc:creator>
  <cp:lastModifiedBy>pc</cp:lastModifiedBy>
  <dcterms:created xsi:type="dcterms:W3CDTF">1996-10-14T23:33:28Z</dcterms:created>
  <dcterms:modified xsi:type="dcterms:W3CDTF">2022-05-20T12:25:42Z</dcterms:modified>
</cp:coreProperties>
</file>